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D:\plavilink\korisnici\okucani\racunovodstvo\"/>
    </mc:Choice>
  </mc:AlternateContent>
  <xr:revisionPtr revIDLastSave="0" documentId="13_ncr:1_{D0A57B65-291F-43CA-90DA-F2C628D63DFC}" xr6:coauthVersionLast="47" xr6:coauthVersionMax="47" xr10:uidLastSave="{00000000-0000-0000-0000-000000000000}"/>
  <bookViews>
    <workbookView xWindow="-108" yWindow="-108" windowWidth="30936" windowHeight="167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G334" i="9"/>
  <c r="F334" i="9"/>
  <c r="E334" i="9"/>
  <c r="B334" i="9" s="1"/>
  <c r="F333" i="9"/>
  <c r="H332" i="9"/>
  <c r="G332" i="9"/>
  <c r="F332" i="9"/>
  <c r="E332" i="9"/>
  <c r="B332" i="9"/>
  <c r="H331" i="9"/>
  <c r="G331" i="9"/>
  <c r="F331" i="9"/>
  <c r="E331" i="9"/>
  <c r="B331" i="9" s="1"/>
  <c r="H330" i="9"/>
  <c r="G330" i="9"/>
  <c r="F330" i="9"/>
  <c r="E330" i="9"/>
  <c r="B330" i="9" s="1"/>
  <c r="H329" i="9"/>
  <c r="G329" i="9"/>
  <c r="F329" i="9"/>
  <c r="E329" i="9"/>
  <c r="B329" i="9"/>
  <c r="H328" i="9"/>
  <c r="G328" i="9"/>
  <c r="F328" i="9"/>
  <c r="E328" i="9"/>
  <c r="B328" i="9" s="1"/>
  <c r="H327" i="9"/>
  <c r="E327" i="9" s="1"/>
  <c r="B327" i="9" s="1"/>
  <c r="G327" i="9"/>
  <c r="F327" i="9"/>
  <c r="H326" i="9"/>
  <c r="E326" i="9" s="1"/>
  <c r="B326" i="9" s="1"/>
  <c r="G326" i="9"/>
  <c r="F326" i="9"/>
  <c r="H325" i="9"/>
  <c r="E325" i="9" s="1"/>
  <c r="B325" i="9" s="1"/>
  <c r="G325" i="9"/>
  <c r="F325" i="9"/>
  <c r="H324" i="9"/>
  <c r="G324" i="9"/>
  <c r="F324" i="9"/>
  <c r="E324" i="9"/>
  <c r="B324" i="9" s="1"/>
  <c r="H323" i="9"/>
  <c r="G323" i="9"/>
  <c r="F323" i="9"/>
  <c r="H322" i="9"/>
  <c r="G322" i="9"/>
  <c r="F322" i="9"/>
  <c r="E322" i="9"/>
  <c r="B322" i="9" s="1"/>
  <c r="H321" i="9"/>
  <c r="E321" i="9" s="1"/>
  <c r="B321" i="9" s="1"/>
  <c r="G321" i="9"/>
  <c r="F321" i="9"/>
  <c r="H320" i="9"/>
  <c r="G320" i="9"/>
  <c r="F320" i="9"/>
  <c r="E320" i="9"/>
  <c r="B320" i="9" s="1"/>
  <c r="H319" i="9"/>
  <c r="G319" i="9"/>
  <c r="F319" i="9"/>
  <c r="H318" i="9"/>
  <c r="G318" i="9"/>
  <c r="F318" i="9"/>
  <c r="E318" i="9"/>
  <c r="B318" i="9" s="1"/>
  <c r="H317" i="9"/>
  <c r="E317" i="9" s="1"/>
  <c r="B317" i="9" s="1"/>
  <c r="G317" i="9"/>
  <c r="F317" i="9"/>
  <c r="H316" i="9"/>
  <c r="G316" i="9"/>
  <c r="F316" i="9"/>
  <c r="E316" i="9"/>
  <c r="B316" i="9" s="1"/>
  <c r="F315" i="9"/>
  <c r="F314" i="9"/>
  <c r="F313" i="9"/>
  <c r="H312" i="9"/>
  <c r="G312" i="9"/>
  <c r="F312" i="9"/>
  <c r="E312" i="9"/>
  <c r="B312" i="9" s="1"/>
  <c r="H311" i="9"/>
  <c r="E311" i="9" s="1"/>
  <c r="B311" i="9" s="1"/>
  <c r="G311" i="9"/>
  <c r="F311" i="9"/>
  <c r="H310" i="9"/>
  <c r="G310" i="9"/>
  <c r="F310" i="9"/>
  <c r="E310" i="9"/>
  <c r="B310" i="9" s="1"/>
  <c r="F309" i="9"/>
  <c r="F308" i="9"/>
  <c r="H307" i="9"/>
  <c r="G307" i="9"/>
  <c r="F307" i="9"/>
  <c r="E307" i="9"/>
  <c r="B307" i="9" s="1"/>
  <c r="F306" i="9"/>
  <c r="H305" i="9"/>
  <c r="E305" i="9" s="1"/>
  <c r="B305" i="9" s="1"/>
  <c r="G305" i="9"/>
  <c r="F305" i="9"/>
  <c r="H304" i="9"/>
  <c r="G304" i="9"/>
  <c r="F304" i="9"/>
  <c r="E304" i="9"/>
  <c r="B304" i="9" s="1"/>
  <c r="H303" i="9"/>
  <c r="E303" i="9" s="1"/>
  <c r="B303" i="9" s="1"/>
  <c r="G303" i="9"/>
  <c r="F303" i="9"/>
  <c r="F302" i="9"/>
  <c r="F301" i="9"/>
  <c r="F300" i="9"/>
  <c r="F299" i="9"/>
  <c r="F298" i="9"/>
  <c r="F297" i="9"/>
  <c r="L296" i="9"/>
  <c r="F296" i="9" s="1"/>
  <c r="H296" i="9"/>
  <c r="F295" i="9"/>
  <c r="I294" i="9"/>
  <c r="E294" i="9" s="1"/>
  <c r="B294" i="9" s="1"/>
  <c r="H294" i="9"/>
  <c r="F294" i="9"/>
  <c r="E293" i="9"/>
  <c r="M292" i="9"/>
  <c r="L292" i="9"/>
  <c r="F292" i="9"/>
  <c r="E292" i="9"/>
  <c r="B292" i="9"/>
  <c r="M291" i="9"/>
  <c r="L291" i="9"/>
  <c r="E291" i="9"/>
  <c r="M290" i="9"/>
  <c r="L290" i="9"/>
  <c r="F290" i="9"/>
  <c r="E290" i="9"/>
  <c r="B290" i="9"/>
  <c r="M289" i="9"/>
  <c r="L289" i="9"/>
  <c r="E289" i="9"/>
  <c r="M288" i="9"/>
  <c r="L288" i="9"/>
  <c r="F288" i="9"/>
  <c r="E288" i="9"/>
  <c r="B288" i="9"/>
  <c r="M287" i="9"/>
  <c r="L287" i="9"/>
  <c r="E287" i="9"/>
  <c r="M286" i="9"/>
  <c r="L286" i="9"/>
  <c r="F286" i="9"/>
  <c r="E286" i="9"/>
  <c r="B286" i="9"/>
  <c r="M285" i="9"/>
  <c r="L285" i="9"/>
  <c r="E285" i="9"/>
  <c r="M284" i="9"/>
  <c r="L284" i="9"/>
  <c r="F284" i="9"/>
  <c r="E284" i="9"/>
  <c r="M283" i="9"/>
  <c r="L283" i="9"/>
  <c r="F283" i="9"/>
  <c r="E283" i="9"/>
  <c r="B283" i="9"/>
  <c r="M282" i="9"/>
  <c r="L282" i="9"/>
  <c r="E282" i="9"/>
  <c r="M281" i="9"/>
  <c r="L281" i="9"/>
  <c r="F281" i="9"/>
  <c r="E281" i="9"/>
  <c r="B281" i="9"/>
  <c r="M280" i="9"/>
  <c r="L280" i="9"/>
  <c r="F280" i="9" s="1"/>
  <c r="E280" i="9"/>
  <c r="M279" i="9"/>
  <c r="L279" i="9"/>
  <c r="F279" i="9"/>
  <c r="E279" i="9"/>
  <c r="B279" i="9"/>
  <c r="M278" i="9"/>
  <c r="L278" i="9"/>
  <c r="E278" i="9"/>
  <c r="M277" i="9"/>
  <c r="L277" i="9"/>
  <c r="F277" i="9"/>
  <c r="E277" i="9"/>
  <c r="B277" i="9"/>
  <c r="M276" i="9"/>
  <c r="L276" i="9"/>
  <c r="F276" i="9" s="1"/>
  <c r="E276" i="9"/>
  <c r="M275" i="9"/>
  <c r="L275" i="9"/>
  <c r="F275" i="9"/>
  <c r="E275" i="9"/>
  <c r="B275" i="9"/>
  <c r="M274" i="9"/>
  <c r="L274" i="9"/>
  <c r="E274" i="9"/>
  <c r="M273" i="9"/>
  <c r="L273" i="9"/>
  <c r="F273" i="9"/>
  <c r="E273" i="9"/>
  <c r="B273" i="9"/>
  <c r="M272" i="9"/>
  <c r="L272" i="9"/>
  <c r="E272" i="9"/>
  <c r="M271" i="9"/>
  <c r="L271" i="9"/>
  <c r="F271" i="9"/>
  <c r="E271" i="9"/>
  <c r="B271" i="9"/>
  <c r="M270" i="9"/>
  <c r="L270" i="9"/>
  <c r="E270" i="9"/>
  <c r="M269" i="9"/>
  <c r="L269" i="9"/>
  <c r="F269" i="9"/>
  <c r="E269" i="9"/>
  <c r="B269" i="9"/>
  <c r="M268" i="9"/>
  <c r="L268" i="9"/>
  <c r="E268" i="9"/>
  <c r="M267" i="9"/>
  <c r="L267" i="9"/>
  <c r="F267" i="9"/>
  <c r="E267" i="9"/>
  <c r="B267" i="9"/>
  <c r="M266" i="9"/>
  <c r="L266" i="9"/>
  <c r="E266" i="9"/>
  <c r="M265" i="9"/>
  <c r="L265" i="9"/>
  <c r="F265" i="9"/>
  <c r="E265" i="9"/>
  <c r="B265" i="9"/>
  <c r="M264" i="9"/>
  <c r="L264" i="9"/>
  <c r="E264" i="9"/>
  <c r="M263" i="9"/>
  <c r="L263" i="9"/>
  <c r="F263" i="9"/>
  <c r="E263" i="9"/>
  <c r="B263" i="9"/>
  <c r="M262" i="9"/>
  <c r="L262" i="9"/>
  <c r="F262" i="9" s="1"/>
  <c r="E262" i="9"/>
  <c r="M261" i="9"/>
  <c r="L261" i="9"/>
  <c r="F261" i="9"/>
  <c r="E261" i="9"/>
  <c r="B261" i="9"/>
  <c r="M260" i="9"/>
  <c r="L260" i="9"/>
  <c r="F260" i="9" s="1"/>
  <c r="E260" i="9"/>
  <c r="M259" i="9"/>
  <c r="L259" i="9"/>
  <c r="E259" i="9"/>
  <c r="M258" i="9"/>
  <c r="L258" i="9"/>
  <c r="F258" i="9"/>
  <c r="E258" i="9"/>
  <c r="B258" i="9"/>
  <c r="M257" i="9"/>
  <c r="L257" i="9"/>
  <c r="E257" i="9"/>
  <c r="M256" i="9"/>
  <c r="L256" i="9"/>
  <c r="F256" i="9"/>
  <c r="E256" i="9"/>
  <c r="B256" i="9"/>
  <c r="M255" i="9"/>
  <c r="L255" i="9"/>
  <c r="E255" i="9"/>
  <c r="M254" i="9"/>
  <c r="L254" i="9"/>
  <c r="F254" i="9"/>
  <c r="E254" i="9"/>
  <c r="B254" i="9"/>
  <c r="M253" i="9"/>
  <c r="L253" i="9"/>
  <c r="E253" i="9"/>
  <c r="M252" i="9"/>
  <c r="L252" i="9"/>
  <c r="F252" i="9"/>
  <c r="E252" i="9"/>
  <c r="B252" i="9"/>
  <c r="M251" i="9"/>
  <c r="L251" i="9"/>
  <c r="E251" i="9"/>
  <c r="M250" i="9"/>
  <c r="L250" i="9"/>
  <c r="F250" i="9"/>
  <c r="E250" i="9"/>
  <c r="B250" i="9"/>
  <c r="M249" i="9"/>
  <c r="L249" i="9"/>
  <c r="E249" i="9"/>
  <c r="M248" i="9"/>
  <c r="L248" i="9"/>
  <c r="F248" i="9"/>
  <c r="E248" i="9"/>
  <c r="B248" i="9"/>
  <c r="M247" i="9"/>
  <c r="L247" i="9"/>
  <c r="E247" i="9"/>
  <c r="M246" i="9"/>
  <c r="L246" i="9"/>
  <c r="F246" i="9"/>
  <c r="E246" i="9"/>
  <c r="B246" i="9"/>
  <c r="M245" i="9"/>
  <c r="L245" i="9"/>
  <c r="E245" i="9"/>
  <c r="M244" i="9"/>
  <c r="L244" i="9"/>
  <c r="F244" i="9"/>
  <c r="E244" i="9"/>
  <c r="B244" i="9"/>
  <c r="M243" i="9"/>
  <c r="L243" i="9"/>
  <c r="E243" i="9"/>
  <c r="M242" i="9"/>
  <c r="L242" i="9"/>
  <c r="F242" i="9"/>
  <c r="E242" i="9"/>
  <c r="B242" i="9"/>
  <c r="M241" i="9"/>
  <c r="L241" i="9"/>
  <c r="E241" i="9"/>
  <c r="M240" i="9"/>
  <c r="L240" i="9"/>
  <c r="F240" i="9"/>
  <c r="E240" i="9"/>
  <c r="B240" i="9"/>
  <c r="M239" i="9"/>
  <c r="L239" i="9"/>
  <c r="E239" i="9"/>
  <c r="M238" i="9"/>
  <c r="L238" i="9"/>
  <c r="F238" i="9"/>
  <c r="E238" i="9"/>
  <c r="B238" i="9"/>
  <c r="M237" i="9"/>
  <c r="L237" i="9"/>
  <c r="E237" i="9"/>
  <c r="M236" i="9"/>
  <c r="L236" i="9"/>
  <c r="F236" i="9"/>
  <c r="E236" i="9"/>
  <c r="B236" i="9"/>
  <c r="M235" i="9"/>
  <c r="L235" i="9"/>
  <c r="E235" i="9"/>
  <c r="M234" i="9"/>
  <c r="L234" i="9"/>
  <c r="F234" i="9"/>
  <c r="E234" i="9"/>
  <c r="B234" i="9"/>
  <c r="M233" i="9"/>
  <c r="L233" i="9"/>
  <c r="E233" i="9"/>
  <c r="M232" i="9"/>
  <c r="L232" i="9"/>
  <c r="F232" i="9"/>
  <c r="E232" i="9"/>
  <c r="B232" i="9"/>
  <c r="M231" i="9"/>
  <c r="L231" i="9"/>
  <c r="E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G121" i="9"/>
  <c r="F121" i="9"/>
  <c r="E121" i="9"/>
  <c r="B121" i="9" s="1"/>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E56" i="9" s="1"/>
  <c r="B56" i="9" s="1"/>
  <c r="G56" i="9"/>
  <c r="F56" i="9"/>
  <c r="H55" i="9"/>
  <c r="G55" i="9"/>
  <c r="F55" i="9"/>
  <c r="E55" i="9"/>
  <c r="B55" i="9" s="1"/>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E44" i="9" s="1"/>
  <c r="B44" i="9" s="1"/>
  <c r="G44" i="9"/>
  <c r="F44" i="9"/>
  <c r="H43" i="9"/>
  <c r="E43" i="9" s="1"/>
  <c r="B43" i="9" s="1"/>
  <c r="G43" i="9"/>
  <c r="F43" i="9"/>
  <c r="H42" i="9"/>
  <c r="E42" i="9" s="1"/>
  <c r="B42" i="9" s="1"/>
  <c r="G42" i="9"/>
  <c r="F42" i="9"/>
  <c r="H41" i="9"/>
  <c r="E41" i="9" s="1"/>
  <c r="B41" i="9" s="1"/>
  <c r="G41" i="9"/>
  <c r="F41" i="9"/>
  <c r="H40" i="9"/>
  <c r="E40" i="9" s="1"/>
  <c r="B40" i="9" s="1"/>
  <c r="G40" i="9"/>
  <c r="F40" i="9"/>
  <c r="H39" i="9"/>
  <c r="E39" i="9" s="1"/>
  <c r="B39" i="9" s="1"/>
  <c r="G39" i="9"/>
  <c r="F39" i="9"/>
  <c r="H38" i="9"/>
  <c r="E38" i="9" s="1"/>
  <c r="B38" i="9" s="1"/>
  <c r="G38" i="9"/>
  <c r="F38" i="9"/>
  <c r="H37" i="9"/>
  <c r="E37" i="9" s="1"/>
  <c r="B37" i="9" s="1"/>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E31" i="9" s="1"/>
  <c r="B31" i="9" s="1"/>
  <c r="G31" i="9"/>
  <c r="F31" i="9"/>
  <c r="H30" i="9"/>
  <c r="E30" i="9" s="1"/>
  <c r="B30" i="9" s="1"/>
  <c r="G30" i="9"/>
  <c r="F30" i="9"/>
  <c r="H29" i="9"/>
  <c r="E29" i="9" s="1"/>
  <c r="B29" i="9" s="1"/>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B296" i="9" s="1"/>
  <c r="I3" i="9"/>
  <c r="H3" i="9"/>
  <c r="G3" i="9"/>
  <c r="D104" i="8"/>
  <c r="D97" i="8"/>
  <c r="D92" i="8"/>
  <c r="D87" i="8"/>
  <c r="D82" i="8"/>
  <c r="D77" i="8"/>
  <c r="D72" i="8"/>
  <c r="D67" i="8"/>
  <c r="D62" i="8"/>
  <c r="D57" i="8"/>
  <c r="D52" i="8"/>
  <c r="D46" i="8"/>
  <c r="D37" i="8"/>
  <c r="D27" i="8"/>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E141"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E203" i="5"/>
  <c r="D203" i="5"/>
  <c r="F203"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1" i="1" s="1"/>
  <c r="D598" i="4"/>
  <c r="F598" i="4" s="1"/>
  <c r="D597" i="4"/>
  <c r="F597" i="4" s="1"/>
  <c r="F596" i="4"/>
  <c r="F595" i="4"/>
  <c r="E594" i="4"/>
  <c r="D594" i="4"/>
  <c r="F594" i="4" s="1"/>
  <c r="F593" i="4"/>
  <c r="F592" i="4"/>
  <c r="E591" i="4"/>
  <c r="D591" i="4"/>
  <c r="F591" i="4" s="1"/>
  <c r="F590" i="4"/>
  <c r="E589" i="4"/>
  <c r="D589" i="4"/>
  <c r="F589" i="4" s="1"/>
  <c r="F588" i="4"/>
  <c r="F587" i="4"/>
  <c r="F586" i="4"/>
  <c r="E585" i="4"/>
  <c r="D585" i="4"/>
  <c r="D584" i="4" s="1"/>
  <c r="F584" i="4" s="1"/>
  <c r="E584" i="4"/>
  <c r="F583" i="4"/>
  <c r="F582" i="4"/>
  <c r="E581" i="4"/>
  <c r="D575" i="1" s="1"/>
  <c r="D581" i="4"/>
  <c r="F581" i="4" s="1"/>
  <c r="F580" i="4"/>
  <c r="F579" i="4"/>
  <c r="E578" i="4"/>
  <c r="D578" i="4"/>
  <c r="F578" i="4" s="1"/>
  <c r="F577" i="4"/>
  <c r="F576" i="4"/>
  <c r="E575" i="4"/>
  <c r="D569" i="1" s="1"/>
  <c r="D575" i="4"/>
  <c r="F575" i="4" s="1"/>
  <c r="F574" i="4"/>
  <c r="F573" i="4"/>
  <c r="E572" i="4"/>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E536" i="4"/>
  <c r="F534" i="4"/>
  <c r="F533" i="4"/>
  <c r="E532" i="4"/>
  <c r="D532" i="4"/>
  <c r="F532" i="4" s="1"/>
  <c r="F531" i="4"/>
  <c r="F530" i="4"/>
  <c r="E529" i="4"/>
  <c r="D523" i="1" s="1"/>
  <c r="D529" i="4"/>
  <c r="F529" i="4" s="1"/>
  <c r="F528" i="4"/>
  <c r="F527" i="4"/>
  <c r="E526" i="4"/>
  <c r="D520" i="1" s="1"/>
  <c r="D526" i="4"/>
  <c r="F526" i="4" s="1"/>
  <c r="F525" i="4"/>
  <c r="F524" i="4"/>
  <c r="E523" i="4"/>
  <c r="D523" i="4"/>
  <c r="D522" i="4" s="1"/>
  <c r="F522" i="4" s="1"/>
  <c r="E522" i="4"/>
  <c r="D516" i="1" s="1"/>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D502" i="4"/>
  <c r="F502" i="4" s="1"/>
  <c r="F501" i="4"/>
  <c r="F500" i="4"/>
  <c r="F499" i="4"/>
  <c r="F498" i="4"/>
  <c r="E497" i="4"/>
  <c r="D497" i="4"/>
  <c r="F497" i="4" s="1"/>
  <c r="F496" i="4"/>
  <c r="F495" i="4"/>
  <c r="F494" i="4"/>
  <c r="F493" i="4"/>
  <c r="E492" i="4"/>
  <c r="E491" i="4" s="1"/>
  <c r="D485" i="1" s="1"/>
  <c r="D492" i="4"/>
  <c r="F492" i="4" s="1"/>
  <c r="D491" i="4"/>
  <c r="F491" i="4" s="1"/>
  <c r="F490" i="4"/>
  <c r="F489" i="4"/>
  <c r="E488" i="4"/>
  <c r="D488" i="4"/>
  <c r="F488" i="4" s="1"/>
  <c r="F487" i="4"/>
  <c r="F486" i="4"/>
  <c r="E485" i="4"/>
  <c r="D485" i="4"/>
  <c r="F485" i="4" s="1"/>
  <c r="F484" i="4"/>
  <c r="F483" i="4"/>
  <c r="F482" i="4"/>
  <c r="F481" i="4"/>
  <c r="E480" i="4"/>
  <c r="E479" i="4" s="1"/>
  <c r="D480" i="4"/>
  <c r="F480" i="4" s="1"/>
  <c r="D479" i="4"/>
  <c r="F479" i="4" s="1"/>
  <c r="F478" i="4"/>
  <c r="F477" i="4"/>
  <c r="E476" i="4"/>
  <c r="D470" i="1" s="1"/>
  <c r="D476" i="4"/>
  <c r="F476" i="4" s="1"/>
  <c r="F475" i="4"/>
  <c r="F474" i="4"/>
  <c r="E473" i="4"/>
  <c r="D473" i="4"/>
  <c r="F473" i="4" s="1"/>
  <c r="F472" i="4"/>
  <c r="F471" i="4"/>
  <c r="E470" i="4"/>
  <c r="D470" i="4"/>
  <c r="F470" i="4" s="1"/>
  <c r="F469" i="4"/>
  <c r="F468" i="4"/>
  <c r="E467" i="4"/>
  <c r="D467" i="4"/>
  <c r="D466" i="4" s="1"/>
  <c r="F466" i="4" s="1"/>
  <c r="E466" i="4"/>
  <c r="D460" i="1"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D431" i="4"/>
  <c r="D430" i="4" s="1"/>
  <c r="E428" i="4"/>
  <c r="D428" i="4"/>
  <c r="F428" i="4" s="1"/>
  <c r="E427" i="4"/>
  <c r="D427" i="4"/>
  <c r="D648" i="4" s="1"/>
  <c r="F648" i="4" s="1"/>
  <c r="E426" i="4"/>
  <c r="E647" i="4" s="1"/>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D373" i="4" s="1"/>
  <c r="E373" i="4"/>
  <c r="F372" i="4"/>
  <c r="F371" i="4"/>
  <c r="F370" i="4"/>
  <c r="F369" i="4"/>
  <c r="F368" i="4"/>
  <c r="F367" i="4"/>
  <c r="E366" i="4"/>
  <c r="E361" i="4" s="1"/>
  <c r="D366" i="4"/>
  <c r="F366" i="4" s="1"/>
  <c r="F365" i="4"/>
  <c r="F364" i="4"/>
  <c r="F363" i="4"/>
  <c r="E362" i="4"/>
  <c r="D362" i="4"/>
  <c r="D361" i="4" s="1"/>
  <c r="F359" i="4"/>
  <c r="E358" i="4"/>
  <c r="D358" i="4"/>
  <c r="F358" i="4" s="1"/>
  <c r="F357" i="4"/>
  <c r="F356" i="4"/>
  <c r="E355" i="4"/>
  <c r="E354" i="4" s="1"/>
  <c r="D355" i="4"/>
  <c r="F355" i="4" s="1"/>
  <c r="D354" i="4"/>
  <c r="F354" i="4" s="1"/>
  <c r="F353" i="4"/>
  <c r="F352" i="4"/>
  <c r="F351" i="4"/>
  <c r="F350" i="4"/>
  <c r="E349" i="4"/>
  <c r="D344" i="1" s="1"/>
  <c r="D349" i="4"/>
  <c r="F349" i="4" s="1"/>
  <c r="F348" i="4"/>
  <c r="F347" i="4"/>
  <c r="E346" i="4"/>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2" i="1" s="1"/>
  <c r="D327" i="4"/>
  <c r="F327" i="4" s="1"/>
  <c r="F326" i="4"/>
  <c r="F325" i="4"/>
  <c r="F324" i="4"/>
  <c r="F323" i="4"/>
  <c r="E322" i="4"/>
  <c r="D317" i="1" s="1"/>
  <c r="D322" i="4"/>
  <c r="D321" i="4" s="1"/>
  <c r="E321" i="4"/>
  <c r="D316" i="1" s="1"/>
  <c r="F320" i="4"/>
  <c r="F319" i="4"/>
  <c r="F318" i="4"/>
  <c r="F317" i="4"/>
  <c r="F316" i="4"/>
  <c r="F315" i="4"/>
  <c r="E314" i="4"/>
  <c r="E309" i="4" s="1"/>
  <c r="D304" i="1" s="1"/>
  <c r="D314" i="4"/>
  <c r="F314" i="4" s="1"/>
  <c r="F313" i="4"/>
  <c r="F312" i="4"/>
  <c r="F311" i="4"/>
  <c r="E310" i="4"/>
  <c r="D310" i="4"/>
  <c r="D309" i="4" s="1"/>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D283" i="4"/>
  <c r="F283" i="4" s="1"/>
  <c r="F282" i="4"/>
  <c r="F281" i="4"/>
  <c r="F280" i="4"/>
  <c r="F279" i="4"/>
  <c r="E278" i="4"/>
  <c r="D278" i="4"/>
  <c r="F277" i="4"/>
  <c r="F276" i="4"/>
  <c r="F275" i="4"/>
  <c r="E274" i="4"/>
  <c r="D274" i="4"/>
  <c r="F274" i="4" s="1"/>
  <c r="D273" i="4"/>
  <c r="F272" i="4"/>
  <c r="F271" i="4"/>
  <c r="F270" i="4"/>
  <c r="E269" i="4"/>
  <c r="E262" i="4" s="1"/>
  <c r="D258" i="1" s="1"/>
  <c r="D269" i="4"/>
  <c r="F268" i="4"/>
  <c r="F267" i="4"/>
  <c r="F266" i="4"/>
  <c r="F265" i="4"/>
  <c r="F264" i="4"/>
  <c r="E263" i="4"/>
  <c r="D263" i="4"/>
  <c r="D262" i="4" s="1"/>
  <c r="F261" i="4"/>
  <c r="F260" i="4"/>
  <c r="F259" i="4"/>
  <c r="F258" i="4"/>
  <c r="E257" i="4"/>
  <c r="D257" i="4"/>
  <c r="F257" i="4" s="1"/>
  <c r="F256" i="4"/>
  <c r="F255" i="4"/>
  <c r="E254" i="4"/>
  <c r="D254" i="4"/>
  <c r="F254" i="4" s="1"/>
  <c r="F253" i="4"/>
  <c r="F252" i="4"/>
  <c r="F251" i="4"/>
  <c r="E250" i="4"/>
  <c r="D250" i="4"/>
  <c r="F250" i="4" s="1"/>
  <c r="F249" i="4"/>
  <c r="F248" i="4"/>
  <c r="F247" i="4"/>
  <c r="E246" i="4"/>
  <c r="E230" i="4" s="1"/>
  <c r="D226" i="1" s="1"/>
  <c r="D246" i="4"/>
  <c r="F245" i="4"/>
  <c r="F244" i="4"/>
  <c r="F243" i="4"/>
  <c r="E242" i="4"/>
  <c r="D242" i="4"/>
  <c r="F242" i="4" s="1"/>
  <c r="F241" i="4"/>
  <c r="F240" i="4"/>
  <c r="F239" i="4"/>
  <c r="F238" i="4"/>
  <c r="E237" i="4"/>
  <c r="D233" i="1" s="1"/>
  <c r="D237" i="4"/>
  <c r="F236" i="4"/>
  <c r="F235" i="4"/>
  <c r="E234" i="4"/>
  <c r="D234" i="4"/>
  <c r="F234" i="4" s="1"/>
  <c r="F233" i="4"/>
  <c r="F232" i="4"/>
  <c r="E231" i="4"/>
  <c r="D231" i="4"/>
  <c r="D230" i="4" s="1"/>
  <c r="F229" i="4"/>
  <c r="F228" i="4"/>
  <c r="F227" i="4"/>
  <c r="F226" i="4"/>
  <c r="E225" i="4"/>
  <c r="D225" i="4"/>
  <c r="F224" i="4"/>
  <c r="F223" i="4"/>
  <c r="E222" i="4"/>
  <c r="E221" i="4" s="1"/>
  <c r="D222" i="4"/>
  <c r="F222" i="4" s="1"/>
  <c r="D221" i="4"/>
  <c r="F221" i="4" s="1"/>
  <c r="F220" i="4"/>
  <c r="F219" i="4"/>
  <c r="F218" i="4"/>
  <c r="F217" i="4"/>
  <c r="E216" i="4"/>
  <c r="E202" i="4" s="1"/>
  <c r="D198" i="1"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70" i="4"/>
  <c r="F169" i="4"/>
  <c r="F168" i="4"/>
  <c r="F167" i="4"/>
  <c r="F166" i="4"/>
  <c r="E165" i="4"/>
  <c r="D165" i="4"/>
  <c r="D164" i="4" s="1"/>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D140" i="4" s="1"/>
  <c r="F140" i="4" s="1"/>
  <c r="E140" i="4"/>
  <c r="F139" i="4"/>
  <c r="F138" i="4"/>
  <c r="F137" i="4"/>
  <c r="F136" i="4"/>
  <c r="E135" i="4"/>
  <c r="D135" i="4"/>
  <c r="D134" i="4" s="1"/>
  <c r="F134" i="4" s="1"/>
  <c r="E134" i="4"/>
  <c r="F133" i="4"/>
  <c r="F132" i="4"/>
  <c r="F131" i="4"/>
  <c r="F130" i="4"/>
  <c r="E129" i="4"/>
  <c r="D129" i="4"/>
  <c r="F129" i="4" s="1"/>
  <c r="F128" i="4"/>
  <c r="F127" i="4"/>
  <c r="E126" i="4"/>
  <c r="E125" i="4" s="1"/>
  <c r="D126" i="4"/>
  <c r="F126" i="4" s="1"/>
  <c r="D125" i="4"/>
  <c r="F125" i="4" s="1"/>
  <c r="F124" i="4"/>
  <c r="F123" i="4"/>
  <c r="F122" i="4"/>
  <c r="F121" i="4"/>
  <c r="E120" i="4"/>
  <c r="E106" i="4" s="1"/>
  <c r="D102" i="1" s="1"/>
  <c r="D120" i="4"/>
  <c r="F119" i="4"/>
  <c r="F118" i="4"/>
  <c r="F117" i="4"/>
  <c r="F116" i="4"/>
  <c r="F115" i="4"/>
  <c r="F114" i="4"/>
  <c r="F113" i="4"/>
  <c r="E112" i="4"/>
  <c r="D112" i="4"/>
  <c r="F111" i="4"/>
  <c r="F110" i="4"/>
  <c r="F109" i="4"/>
  <c r="F108" i="4"/>
  <c r="E107" i="4"/>
  <c r="D107" i="4"/>
  <c r="D106" i="4" s="1"/>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E83" i="4"/>
  <c r="D83" i="4"/>
  <c r="D82" i="4" s="1"/>
  <c r="F81" i="4"/>
  <c r="F80" i="4"/>
  <c r="F79" i="4"/>
  <c r="F78" i="4"/>
  <c r="E77" i="4"/>
  <c r="D77" i="4"/>
  <c r="F77" i="4" s="1"/>
  <c r="F76" i="4"/>
  <c r="F75" i="4"/>
  <c r="E74" i="4"/>
  <c r="D74" i="4"/>
  <c r="F73" i="4"/>
  <c r="F72" i="4"/>
  <c r="E71" i="4"/>
  <c r="D71" i="4"/>
  <c r="F71" i="4" s="1"/>
  <c r="F70" i="4"/>
  <c r="F69" i="4"/>
  <c r="E68" i="4"/>
  <c r="D68" i="4"/>
  <c r="F68" i="4" s="1"/>
  <c r="F67" i="4"/>
  <c r="F66" i="4"/>
  <c r="F65" i="4"/>
  <c r="E64" i="4"/>
  <c r="D64" i="4"/>
  <c r="F63" i="4"/>
  <c r="F62" i="4"/>
  <c r="E61" i="4"/>
  <c r="D61" i="4"/>
  <c r="F60" i="4"/>
  <c r="F59" i="4"/>
  <c r="E58" i="4"/>
  <c r="D58" i="4"/>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E7" i="4" s="1"/>
  <c r="D8" i="4"/>
  <c r="D7" i="4"/>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G28" i="3"/>
  <c r="B28" i="3"/>
  <c r="I27" i="3"/>
  <c r="H27" i="3"/>
  <c r="G27" i="3"/>
  <c r="B27" i="3"/>
  <c r="I25" i="3"/>
  <c r="G25" i="3"/>
  <c r="B25" i="3"/>
  <c r="G24" i="3"/>
  <c r="B24" i="3"/>
  <c r="G23" i="3"/>
  <c r="B23" i="3"/>
  <c r="G22" i="3"/>
  <c r="B22" i="3"/>
  <c r="G20" i="3"/>
  <c r="B20" i="3"/>
  <c r="G19" i="3"/>
  <c r="B19" i="3"/>
  <c r="G18" i="3"/>
  <c r="B18" i="3"/>
  <c r="G17" i="3"/>
  <c r="B17" i="3"/>
  <c r="H10" i="3" a="1"/>
  <c r="H10" i="3" s="1"/>
  <c r="L3" i="9" s="1"/>
  <c r="C1685" i="1"/>
  <c r="G1685" i="1" s="1"/>
  <c r="C1684" i="1"/>
  <c r="H1684" i="1" s="1"/>
  <c r="C1683" i="1"/>
  <c r="G1683" i="1" s="1"/>
  <c r="C1682" i="1"/>
  <c r="H1682" i="1" s="1"/>
  <c r="H1681" i="1"/>
  <c r="C1681" i="1"/>
  <c r="G1681" i="1" s="1"/>
  <c r="C1680" i="1"/>
  <c r="H1680" i="1" s="1"/>
  <c r="C1679" i="1"/>
  <c r="G1679" i="1" s="1"/>
  <c r="C1678" i="1"/>
  <c r="H1678" i="1" s="1"/>
  <c r="C1677" i="1"/>
  <c r="G1677" i="1" s="1"/>
  <c r="C1676" i="1"/>
  <c r="H1676" i="1" s="1"/>
  <c r="C1675" i="1"/>
  <c r="G1675" i="1" s="1"/>
  <c r="C1674" i="1"/>
  <c r="H1674" i="1" s="1"/>
  <c r="C1673" i="1"/>
  <c r="G1673" i="1" s="1"/>
  <c r="C1672" i="1"/>
  <c r="H1672" i="1" s="1"/>
  <c r="C1671" i="1"/>
  <c r="G1671" i="1" s="1"/>
  <c r="C1670" i="1"/>
  <c r="H1670" i="1" s="1"/>
  <c r="C1669" i="1"/>
  <c r="G1669" i="1" s="1"/>
  <c r="C1668" i="1"/>
  <c r="H1668" i="1" s="1"/>
  <c r="H1667" i="1"/>
  <c r="C1667" i="1"/>
  <c r="G1667" i="1" s="1"/>
  <c r="G1666" i="1"/>
  <c r="C1666" i="1"/>
  <c r="H1666" i="1" s="1"/>
  <c r="C1665" i="1"/>
  <c r="G1665" i="1" s="1"/>
  <c r="G1664" i="1"/>
  <c r="C1664" i="1"/>
  <c r="H1664" i="1" s="1"/>
  <c r="C1663" i="1"/>
  <c r="G1663" i="1" s="1"/>
  <c r="G1662" i="1"/>
  <c r="C1662" i="1"/>
  <c r="H1662" i="1" s="1"/>
  <c r="C1661" i="1"/>
  <c r="G1661" i="1" s="1"/>
  <c r="C1660" i="1"/>
  <c r="H1660" i="1" s="1"/>
  <c r="C1659" i="1"/>
  <c r="G1659" i="1" s="1"/>
  <c r="C1658" i="1"/>
  <c r="H1658" i="1" s="1"/>
  <c r="C1657" i="1"/>
  <c r="G1657" i="1" s="1"/>
  <c r="C1656" i="1"/>
  <c r="H1656" i="1" s="1"/>
  <c r="C1655" i="1"/>
  <c r="G1655" i="1" s="1"/>
  <c r="C1654" i="1"/>
  <c r="H1654" i="1" s="1"/>
  <c r="C1653" i="1"/>
  <c r="G1653" i="1" s="1"/>
  <c r="C1652" i="1"/>
  <c r="H1652" i="1" s="1"/>
  <c r="C1651" i="1"/>
  <c r="G1651" i="1" s="1"/>
  <c r="G1650" i="1"/>
  <c r="C1650" i="1"/>
  <c r="H1650" i="1" s="1"/>
  <c r="C1649" i="1"/>
  <c r="G1649" i="1" s="1"/>
  <c r="C1648" i="1"/>
  <c r="H1648" i="1" s="1"/>
  <c r="C1647" i="1"/>
  <c r="G1647" i="1" s="1"/>
  <c r="C1646" i="1"/>
  <c r="H1646" i="1" s="1"/>
  <c r="C1645" i="1"/>
  <c r="G1645" i="1" s="1"/>
  <c r="C1644" i="1"/>
  <c r="H1644" i="1" s="1"/>
  <c r="C1643" i="1"/>
  <c r="G1643" i="1" s="1"/>
  <c r="G1642" i="1"/>
  <c r="C1642" i="1"/>
  <c r="H1642" i="1" s="1"/>
  <c r="C1641" i="1"/>
  <c r="G1641" i="1" s="1"/>
  <c r="C1640" i="1"/>
  <c r="H1640" i="1" s="1"/>
  <c r="C1639" i="1"/>
  <c r="G1639" i="1" s="1"/>
  <c r="C1638" i="1"/>
  <c r="H1638" i="1" s="1"/>
  <c r="C1637" i="1"/>
  <c r="G1637" i="1" s="1"/>
  <c r="C1636" i="1"/>
  <c r="H1636" i="1" s="1"/>
  <c r="C1635" i="1"/>
  <c r="G1635" i="1" s="1"/>
  <c r="G1634" i="1"/>
  <c r="C1634" i="1"/>
  <c r="H1634" i="1" s="1"/>
  <c r="C1633" i="1"/>
  <c r="G1633" i="1" s="1"/>
  <c r="C1632" i="1"/>
  <c r="H1632" i="1" s="1"/>
  <c r="C1631" i="1"/>
  <c r="G1631" i="1" s="1"/>
  <c r="G1630" i="1"/>
  <c r="C1630" i="1"/>
  <c r="H1630" i="1" s="1"/>
  <c r="C1629" i="1"/>
  <c r="G1629" i="1" s="1"/>
  <c r="C1628" i="1"/>
  <c r="H1628" i="1" s="1"/>
  <c r="G1626" i="1"/>
  <c r="C1626" i="1"/>
  <c r="H1626" i="1" s="1"/>
  <c r="C1625" i="1"/>
  <c r="G1625" i="1" s="1"/>
  <c r="G1624" i="1"/>
  <c r="C1624" i="1"/>
  <c r="H1624" i="1" s="1"/>
  <c r="C1623" i="1"/>
  <c r="G1623" i="1" s="1"/>
  <c r="G1622" i="1"/>
  <c r="C1622" i="1"/>
  <c r="H1622" i="1" s="1"/>
  <c r="C1619" i="1"/>
  <c r="G1619" i="1" s="1"/>
  <c r="G1618" i="1"/>
  <c r="C1618" i="1"/>
  <c r="H1618" i="1" s="1"/>
  <c r="H1617" i="1"/>
  <c r="C1617" i="1"/>
  <c r="G1617" i="1" s="1"/>
  <c r="C1616" i="1"/>
  <c r="H1616" i="1" s="1"/>
  <c r="C1615" i="1"/>
  <c r="G1615" i="1" s="1"/>
  <c r="C1614" i="1"/>
  <c r="H1614" i="1" s="1"/>
  <c r="C1613" i="1"/>
  <c r="G1613" i="1" s="1"/>
  <c r="C1612" i="1"/>
  <c r="H1612" i="1" s="1"/>
  <c r="C1611" i="1"/>
  <c r="G1611" i="1" s="1"/>
  <c r="C1610" i="1"/>
  <c r="H1610" i="1" s="1"/>
  <c r="C1609" i="1"/>
  <c r="G1609" i="1" s="1"/>
  <c r="C1608" i="1"/>
  <c r="H1608" i="1" s="1"/>
  <c r="H1607" i="1"/>
  <c r="C1607" i="1"/>
  <c r="G1607" i="1" s="1"/>
  <c r="C1606" i="1"/>
  <c r="H1606" i="1" s="1"/>
  <c r="H1605" i="1"/>
  <c r="C1605" i="1"/>
  <c r="G1605" i="1" s="1"/>
  <c r="C1604" i="1"/>
  <c r="H1604" i="1" s="1"/>
  <c r="C1603" i="1"/>
  <c r="G1603" i="1" s="1"/>
  <c r="G1602" i="1"/>
  <c r="C1602" i="1"/>
  <c r="H1602" i="1" s="1"/>
  <c r="C1600" i="1"/>
  <c r="H1600" i="1" s="1"/>
  <c r="C1599" i="1"/>
  <c r="G1599" i="1" s="1"/>
  <c r="G1598" i="1"/>
  <c r="C1598" i="1"/>
  <c r="H1598" i="1" s="1"/>
  <c r="C1597" i="1"/>
  <c r="G1597" i="1" s="1"/>
  <c r="C1596" i="1"/>
  <c r="H1596" i="1" s="1"/>
  <c r="C1595" i="1"/>
  <c r="G1595" i="1" s="1"/>
  <c r="C1594" i="1"/>
  <c r="H1594" i="1" s="1"/>
  <c r="C1593" i="1"/>
  <c r="G1593" i="1" s="1"/>
  <c r="C1592" i="1"/>
  <c r="H1592" i="1" s="1"/>
  <c r="C1591" i="1"/>
  <c r="G1591" i="1" s="1"/>
  <c r="C1590" i="1"/>
  <c r="H1590" i="1" s="1"/>
  <c r="C1589" i="1"/>
  <c r="G1589" i="1" s="1"/>
  <c r="G1588" i="1"/>
  <c r="C1588" i="1"/>
  <c r="H1588" i="1" s="1"/>
  <c r="H1587" i="1"/>
  <c r="C1587" i="1"/>
  <c r="G1587" i="1" s="1"/>
  <c r="C1586" i="1"/>
  <c r="H1586" i="1" s="1"/>
  <c r="C1585" i="1"/>
  <c r="G1585" i="1" s="1"/>
  <c r="C1584" i="1"/>
  <c r="H1584" i="1" s="1"/>
  <c r="H1583" i="1"/>
  <c r="C1583" i="1"/>
  <c r="G1583" i="1" s="1"/>
  <c r="C1581" i="1"/>
  <c r="H1581" i="1" s="1"/>
  <c r="D1580" i="1"/>
  <c r="C1580" i="1"/>
  <c r="D1579" i="1"/>
  <c r="C1579" i="1"/>
  <c r="D1578" i="1"/>
  <c r="C1578" i="1"/>
  <c r="D1577" i="1"/>
  <c r="C1577" i="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H1546" i="1"/>
  <c r="D1546" i="1"/>
  <c r="C1546" i="1"/>
  <c r="J1546" i="1" s="1"/>
  <c r="D1545" i="1"/>
  <c r="C1545" i="1"/>
  <c r="G1545" i="1" s="1"/>
  <c r="D1544" i="1"/>
  <c r="C1544" i="1"/>
  <c r="J1544" i="1" s="1"/>
  <c r="D1543" i="1"/>
  <c r="C1543" i="1"/>
  <c r="J1543" i="1" s="1"/>
  <c r="D1542" i="1"/>
  <c r="C1542" i="1"/>
  <c r="J1542" i="1" s="1"/>
  <c r="D1541" i="1"/>
  <c r="C1541" i="1"/>
  <c r="J1541" i="1" s="1"/>
  <c r="D1540" i="1"/>
  <c r="C1540" i="1"/>
  <c r="J1540" i="1" s="1"/>
  <c r="D1539" i="1"/>
  <c r="C1539" i="1"/>
  <c r="H1539" i="1" s="1"/>
  <c r="D1538" i="1"/>
  <c r="C1538" i="1"/>
  <c r="H1538" i="1" s="1"/>
  <c r="D1537" i="1"/>
  <c r="C1537" i="1"/>
  <c r="H1537" i="1" s="1"/>
  <c r="D1536" i="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H1409" i="1" s="1"/>
  <c r="C1409" i="1"/>
  <c r="G1409" i="1" s="1"/>
  <c r="D1408" i="1"/>
  <c r="H1408" i="1" s="1"/>
  <c r="C1408" i="1"/>
  <c r="G1408" i="1" s="1"/>
  <c r="D1407" i="1"/>
  <c r="H1407" i="1" s="1"/>
  <c r="C1407" i="1"/>
  <c r="G1407" i="1" s="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H1400" i="1" s="1"/>
  <c r="C1400" i="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H1283" i="1"/>
  <c r="D1283" i="1"/>
  <c r="C1283" i="1"/>
  <c r="G1283" i="1" s="1"/>
  <c r="D1282" i="1"/>
  <c r="H1282" i="1" s="1"/>
  <c r="C1282" i="1"/>
  <c r="H1281" i="1"/>
  <c r="D1281" i="1"/>
  <c r="C1281" i="1"/>
  <c r="G1281" i="1" s="1"/>
  <c r="D1280" i="1"/>
  <c r="H1280" i="1" s="1"/>
  <c r="C1280" i="1"/>
  <c r="H1279" i="1"/>
  <c r="D1279" i="1"/>
  <c r="C1279" i="1"/>
  <c r="G1279" i="1" s="1"/>
  <c r="D1278" i="1"/>
  <c r="H1278" i="1" s="1"/>
  <c r="C1278" i="1"/>
  <c r="H1277" i="1"/>
  <c r="D1277" i="1"/>
  <c r="C1277" i="1"/>
  <c r="G1277" i="1" s="1"/>
  <c r="D1276" i="1"/>
  <c r="H1276" i="1" s="1"/>
  <c r="C1276" i="1"/>
  <c r="H1275" i="1"/>
  <c r="D1275" i="1"/>
  <c r="C1275" i="1"/>
  <c r="G1275" i="1" s="1"/>
  <c r="D1274" i="1"/>
  <c r="H1274" i="1" s="1"/>
  <c r="C1274" i="1"/>
  <c r="H1273" i="1"/>
  <c r="D1273" i="1"/>
  <c r="C1273" i="1"/>
  <c r="G1273" i="1" s="1"/>
  <c r="D1272" i="1"/>
  <c r="H1272" i="1" s="1"/>
  <c r="C1272" i="1"/>
  <c r="H1271" i="1"/>
  <c r="D1271" i="1"/>
  <c r="C1271" i="1"/>
  <c r="G1271" i="1" s="1"/>
  <c r="D1270" i="1"/>
  <c r="H1270" i="1" s="1"/>
  <c r="C1270" i="1"/>
  <c r="H1269" i="1"/>
  <c r="D1269" i="1"/>
  <c r="C1269" i="1"/>
  <c r="G1269" i="1" s="1"/>
  <c r="D1268" i="1"/>
  <c r="H1268" i="1" s="1"/>
  <c r="C1268" i="1"/>
  <c r="H1267" i="1"/>
  <c r="D1267" i="1"/>
  <c r="C1267" i="1"/>
  <c r="G1267" i="1" s="1"/>
  <c r="D1266" i="1"/>
  <c r="H1266" i="1" s="1"/>
  <c r="C1266" i="1"/>
  <c r="H1265" i="1"/>
  <c r="D1265" i="1"/>
  <c r="C1265" i="1"/>
  <c r="G1265" i="1" s="1"/>
  <c r="D1264" i="1"/>
  <c r="H1264" i="1" s="1"/>
  <c r="C1264" i="1"/>
  <c r="H1263" i="1"/>
  <c r="D1263" i="1"/>
  <c r="C1263" i="1"/>
  <c r="G1263" i="1" s="1"/>
  <c r="D1262" i="1"/>
  <c r="H1262" i="1" s="1"/>
  <c r="C1262" i="1"/>
  <c r="H1261" i="1"/>
  <c r="D1261" i="1"/>
  <c r="C1261" i="1"/>
  <c r="G1261" i="1" s="1"/>
  <c r="D1260" i="1"/>
  <c r="H1260" i="1" s="1"/>
  <c r="C1260" i="1"/>
  <c r="H1259" i="1"/>
  <c r="D1259" i="1"/>
  <c r="C1259" i="1"/>
  <c r="G1259" i="1" s="1"/>
  <c r="D1258" i="1"/>
  <c r="D1257" i="1"/>
  <c r="C1257" i="1"/>
  <c r="D1256" i="1"/>
  <c r="H1256" i="1" s="1"/>
  <c r="C1256" i="1"/>
  <c r="G1256" i="1" s="1"/>
  <c r="D1255" i="1"/>
  <c r="H1255" i="1" s="1"/>
  <c r="C1255" i="1"/>
  <c r="G1255" i="1" s="1"/>
  <c r="D1254" i="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H1224" i="1" s="1"/>
  <c r="C1224" i="1"/>
  <c r="G1224" i="1" s="1"/>
  <c r="D1223" i="1"/>
  <c r="H1223" i="1" s="1"/>
  <c r="C1223" i="1"/>
  <c r="G1223" i="1" s="1"/>
  <c r="D1222" i="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H1181" i="1" s="1"/>
  <c r="C1181" i="1"/>
  <c r="G1181" i="1" s="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D1152" i="1"/>
  <c r="H1152" i="1" s="1"/>
  <c r="C1152" i="1"/>
  <c r="G1152" i="1" s="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C1093" i="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H1017" i="1" s="1"/>
  <c r="C1017" i="1"/>
  <c r="G1017" i="1" s="1"/>
  <c r="D1016" i="1"/>
  <c r="H1016" i="1" s="1"/>
  <c r="C1016" i="1"/>
  <c r="G1016" i="1" s="1"/>
  <c r="D1015" i="1"/>
  <c r="H1015" i="1" s="1"/>
  <c r="C1015" i="1"/>
  <c r="G1015" i="1" s="1"/>
  <c r="D1014" i="1"/>
  <c r="H1014" i="1" s="1"/>
  <c r="C1014" i="1"/>
  <c r="G1014" i="1" s="1"/>
  <c r="D1013" i="1"/>
  <c r="H1013" i="1" s="1"/>
  <c r="C1013" i="1"/>
  <c r="G1013" i="1" s="1"/>
  <c r="D1012" i="1"/>
  <c r="H1012" i="1" s="1"/>
  <c r="C1012" i="1"/>
  <c r="G1012" i="1" s="1"/>
  <c r="D1010" i="1"/>
  <c r="H1010" i="1" s="1"/>
  <c r="C1010" i="1"/>
  <c r="G1010" i="1" s="1"/>
  <c r="D1009" i="1"/>
  <c r="H1009" i="1" s="1"/>
  <c r="C1009" i="1"/>
  <c r="D1008" i="1"/>
  <c r="H1008" i="1" s="1"/>
  <c r="C1008" i="1"/>
  <c r="G1008" i="1" s="1"/>
  <c r="D1007" i="1"/>
  <c r="H1007" i="1" s="1"/>
  <c r="C1007" i="1"/>
  <c r="G1007" i="1" s="1"/>
  <c r="D1006" i="1"/>
  <c r="H1006" i="1" s="1"/>
  <c r="C1006" i="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G998" i="1" s="1"/>
  <c r="D997" i="1"/>
  <c r="H997" i="1" s="1"/>
  <c r="C997" i="1"/>
  <c r="D996" i="1"/>
  <c r="H996" i="1" s="1"/>
  <c r="C996" i="1"/>
  <c r="G996" i="1" s="1"/>
  <c r="D995" i="1"/>
  <c r="H995" i="1" s="1"/>
  <c r="C995" i="1"/>
  <c r="D994" i="1"/>
  <c r="H994" i="1" s="1"/>
  <c r="C994" i="1"/>
  <c r="G994" i="1" s="1"/>
  <c r="D993" i="1"/>
  <c r="H993" i="1" s="1"/>
  <c r="C993" i="1"/>
  <c r="D992" i="1"/>
  <c r="H992" i="1" s="1"/>
  <c r="C992" i="1"/>
  <c r="G992" i="1" s="1"/>
  <c r="D991" i="1"/>
  <c r="H991" i="1" s="1"/>
  <c r="C991" i="1"/>
  <c r="D990" i="1"/>
  <c r="H990" i="1" s="1"/>
  <c r="C990" i="1"/>
  <c r="G990" i="1" s="1"/>
  <c r="D989" i="1"/>
  <c r="H989" i="1" s="1"/>
  <c r="C989" i="1"/>
  <c r="D988" i="1"/>
  <c r="H988" i="1" s="1"/>
  <c r="C988" i="1"/>
  <c r="G988" i="1" s="1"/>
  <c r="D987" i="1"/>
  <c r="H987" i="1" s="1"/>
  <c r="C987" i="1"/>
  <c r="D986" i="1"/>
  <c r="H986" i="1" s="1"/>
  <c r="C986" i="1"/>
  <c r="G986" i="1" s="1"/>
  <c r="D985" i="1"/>
  <c r="H985" i="1" s="1"/>
  <c r="C985" i="1"/>
  <c r="D984" i="1"/>
  <c r="H984" i="1" s="1"/>
  <c r="C984" i="1"/>
  <c r="G984" i="1" s="1"/>
  <c r="D983" i="1"/>
  <c r="H983" i="1" s="1"/>
  <c r="C983" i="1"/>
  <c r="G983" i="1" s="1"/>
  <c r="D982" i="1"/>
  <c r="H982" i="1" s="1"/>
  <c r="C982" i="1"/>
  <c r="D981" i="1"/>
  <c r="H981" i="1" s="1"/>
  <c r="C981" i="1"/>
  <c r="D980" i="1"/>
  <c r="H980" i="1" s="1"/>
  <c r="C980" i="1"/>
  <c r="G980" i="1" s="1"/>
  <c r="D979" i="1"/>
  <c r="H979" i="1" s="1"/>
  <c r="C979" i="1"/>
  <c r="D978" i="1"/>
  <c r="H978" i="1" s="1"/>
  <c r="C978" i="1"/>
  <c r="D977" i="1"/>
  <c r="H977" i="1" s="1"/>
  <c r="C977" i="1"/>
  <c r="G977" i="1" s="1"/>
  <c r="D976" i="1"/>
  <c r="H976" i="1" s="1"/>
  <c r="C976" i="1"/>
  <c r="G976" i="1" s="1"/>
  <c r="D975" i="1"/>
  <c r="H975" i="1" s="1"/>
  <c r="C975" i="1"/>
  <c r="G975" i="1" s="1"/>
  <c r="D974" i="1"/>
  <c r="H974" i="1" s="1"/>
  <c r="C974" i="1"/>
  <c r="D973" i="1"/>
  <c r="H973" i="1" s="1"/>
  <c r="C973" i="1"/>
  <c r="G973" i="1" s="1"/>
  <c r="D972" i="1"/>
  <c r="H972" i="1" s="1"/>
  <c r="C972" i="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D964" i="1"/>
  <c r="H964" i="1" s="1"/>
  <c r="C964" i="1"/>
  <c r="G964" i="1" s="1"/>
  <c r="D963" i="1"/>
  <c r="H963" i="1" s="1"/>
  <c r="C963" i="1"/>
  <c r="G963" i="1" s="1"/>
  <c r="D962" i="1"/>
  <c r="H962" i="1" s="1"/>
  <c r="C962" i="1"/>
  <c r="D961" i="1"/>
  <c r="H961" i="1" s="1"/>
  <c r="C961" i="1"/>
  <c r="G961" i="1" s="1"/>
  <c r="D960" i="1"/>
  <c r="H960" i="1" s="1"/>
  <c r="C960" i="1"/>
  <c r="G960" i="1" s="1"/>
  <c r="D959" i="1"/>
  <c r="H959" i="1" s="1"/>
  <c r="C959" i="1"/>
  <c r="D958" i="1"/>
  <c r="H958" i="1" s="1"/>
  <c r="C958" i="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D950" i="1"/>
  <c r="H950" i="1" s="1"/>
  <c r="C950" i="1"/>
  <c r="D949" i="1"/>
  <c r="H949" i="1" s="1"/>
  <c r="C949" i="1"/>
  <c r="G949" i="1" s="1"/>
  <c r="D948" i="1"/>
  <c r="H948" i="1" s="1"/>
  <c r="C948" i="1"/>
  <c r="G948" i="1" s="1"/>
  <c r="D947" i="1"/>
  <c r="H947" i="1" s="1"/>
  <c r="C947" i="1"/>
  <c r="G947" i="1" s="1"/>
  <c r="D946" i="1"/>
  <c r="H946" i="1" s="1"/>
  <c r="C946" i="1"/>
  <c r="G946" i="1" s="1"/>
  <c r="D945" i="1"/>
  <c r="H945" i="1" s="1"/>
  <c r="C945" i="1"/>
  <c r="D944" i="1"/>
  <c r="H944" i="1" s="1"/>
  <c r="C944" i="1"/>
  <c r="D943" i="1"/>
  <c r="H943" i="1" s="1"/>
  <c r="C943" i="1"/>
  <c r="D942" i="1"/>
  <c r="H942" i="1" s="1"/>
  <c r="C942" i="1"/>
  <c r="G942" i="1" s="1"/>
  <c r="D941" i="1"/>
  <c r="H941" i="1" s="1"/>
  <c r="C941" i="1"/>
  <c r="G941" i="1" s="1"/>
  <c r="D940" i="1"/>
  <c r="H940" i="1" s="1"/>
  <c r="C940" i="1"/>
  <c r="G940" i="1" s="1"/>
  <c r="D939" i="1"/>
  <c r="H939" i="1" s="1"/>
  <c r="C939" i="1"/>
  <c r="G939" i="1" s="1"/>
  <c r="D938" i="1"/>
  <c r="H938" i="1" s="1"/>
  <c r="C938" i="1"/>
  <c r="D937" i="1"/>
  <c r="H937" i="1" s="1"/>
  <c r="C937" i="1"/>
  <c r="G937" i="1" s="1"/>
  <c r="D936" i="1"/>
  <c r="H936" i="1" s="1"/>
  <c r="C936" i="1"/>
  <c r="G936" i="1" s="1"/>
  <c r="D935" i="1"/>
  <c r="H935" i="1" s="1"/>
  <c r="C935" i="1"/>
  <c r="D934" i="1"/>
  <c r="H934" i="1" s="1"/>
  <c r="C934" i="1"/>
  <c r="G934" i="1" s="1"/>
  <c r="D933" i="1"/>
  <c r="H933" i="1" s="1"/>
  <c r="C933" i="1"/>
  <c r="G933" i="1" s="1"/>
  <c r="D932" i="1"/>
  <c r="H932" i="1" s="1"/>
  <c r="C932" i="1"/>
  <c r="G932" i="1" s="1"/>
  <c r="D931" i="1"/>
  <c r="H931" i="1" s="1"/>
  <c r="C931" i="1"/>
  <c r="G931" i="1" s="1"/>
  <c r="D930" i="1"/>
  <c r="H930" i="1" s="1"/>
  <c r="C930" i="1"/>
  <c r="D929" i="1"/>
  <c r="H929" i="1" s="1"/>
  <c r="C929" i="1"/>
  <c r="G929" i="1" s="1"/>
  <c r="D928" i="1"/>
  <c r="H928" i="1" s="1"/>
  <c r="C928" i="1"/>
  <c r="G928" i="1" s="1"/>
  <c r="D927" i="1"/>
  <c r="H927" i="1" s="1"/>
  <c r="C927" i="1"/>
  <c r="D926" i="1"/>
  <c r="H926" i="1" s="1"/>
  <c r="C926" i="1"/>
  <c r="D925" i="1"/>
  <c r="H925" i="1" s="1"/>
  <c r="C925" i="1"/>
  <c r="D924" i="1"/>
  <c r="H924" i="1" s="1"/>
  <c r="C924" i="1"/>
  <c r="G924" i="1" s="1"/>
  <c r="D923" i="1"/>
  <c r="H923" i="1" s="1"/>
  <c r="C923" i="1"/>
  <c r="G923" i="1" s="1"/>
  <c r="D922" i="1"/>
  <c r="H922" i="1" s="1"/>
  <c r="C922" i="1"/>
  <c r="D921" i="1"/>
  <c r="H921" i="1" s="1"/>
  <c r="C921" i="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D913" i="1"/>
  <c r="H913" i="1" s="1"/>
  <c r="C913" i="1"/>
  <c r="D912" i="1"/>
  <c r="H912" i="1" s="1"/>
  <c r="C912" i="1"/>
  <c r="G912" i="1" s="1"/>
  <c r="D911" i="1"/>
  <c r="H911" i="1" s="1"/>
  <c r="C911" i="1"/>
  <c r="D910" i="1"/>
  <c r="H910" i="1" s="1"/>
  <c r="C910" i="1"/>
  <c r="G910" i="1" s="1"/>
  <c r="D909" i="1"/>
  <c r="H909" i="1" s="1"/>
  <c r="C909" i="1"/>
  <c r="G909" i="1" s="1"/>
  <c r="D908" i="1"/>
  <c r="H908" i="1" s="1"/>
  <c r="C908" i="1"/>
  <c r="G908" i="1" s="1"/>
  <c r="D907" i="1"/>
  <c r="H907" i="1" s="1"/>
  <c r="C907" i="1"/>
  <c r="G907" i="1" s="1"/>
  <c r="D906" i="1"/>
  <c r="H906" i="1" s="1"/>
  <c r="C906" i="1"/>
  <c r="D905" i="1"/>
  <c r="H905" i="1" s="1"/>
  <c r="C905" i="1"/>
  <c r="G905" i="1" s="1"/>
  <c r="D904" i="1"/>
  <c r="H904" i="1" s="1"/>
  <c r="C904" i="1"/>
  <c r="G904" i="1" s="1"/>
  <c r="D903" i="1"/>
  <c r="H903" i="1" s="1"/>
  <c r="C903" i="1"/>
  <c r="G903" i="1" s="1"/>
  <c r="D902" i="1"/>
  <c r="H902" i="1" s="1"/>
  <c r="C902" i="1"/>
  <c r="G902" i="1" s="1"/>
  <c r="D901" i="1"/>
  <c r="H901" i="1" s="1"/>
  <c r="C901" i="1"/>
  <c r="G901" i="1" s="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D894" i="1"/>
  <c r="H894" i="1" s="1"/>
  <c r="C894" i="1"/>
  <c r="D893" i="1"/>
  <c r="H893" i="1" s="1"/>
  <c r="C893" i="1"/>
  <c r="D892" i="1"/>
  <c r="H892" i="1" s="1"/>
  <c r="C892" i="1"/>
  <c r="G892" i="1" s="1"/>
  <c r="D891" i="1"/>
  <c r="H891" i="1" s="1"/>
  <c r="C891" i="1"/>
  <c r="G891" i="1" s="1"/>
  <c r="D890" i="1"/>
  <c r="H890" i="1" s="1"/>
  <c r="C890" i="1"/>
  <c r="D889" i="1"/>
  <c r="H889" i="1" s="1"/>
  <c r="C889" i="1"/>
  <c r="G889" i="1" s="1"/>
  <c r="D888" i="1"/>
  <c r="H888" i="1" s="1"/>
  <c r="C888" i="1"/>
  <c r="D887" i="1"/>
  <c r="H887" i="1" s="1"/>
  <c r="C887" i="1"/>
  <c r="D886" i="1"/>
  <c r="H886" i="1" s="1"/>
  <c r="C886" i="1"/>
  <c r="D885" i="1"/>
  <c r="H885" i="1" s="1"/>
  <c r="C885" i="1"/>
  <c r="D884" i="1"/>
  <c r="H884" i="1" s="1"/>
  <c r="C884" i="1"/>
  <c r="G884" i="1" s="1"/>
  <c r="D883" i="1"/>
  <c r="H883" i="1" s="1"/>
  <c r="C883" i="1"/>
  <c r="G883" i="1" s="1"/>
  <c r="D882" i="1"/>
  <c r="H882" i="1" s="1"/>
  <c r="C882" i="1"/>
  <c r="D881" i="1"/>
  <c r="H881" i="1" s="1"/>
  <c r="C881" i="1"/>
  <c r="G881" i="1" s="1"/>
  <c r="D880" i="1"/>
  <c r="H880" i="1" s="1"/>
  <c r="C880" i="1"/>
  <c r="G880" i="1" s="1"/>
  <c r="D879" i="1"/>
  <c r="H879" i="1" s="1"/>
  <c r="C879" i="1"/>
  <c r="G879" i="1" s="1"/>
  <c r="D878" i="1"/>
  <c r="H878" i="1" s="1"/>
  <c r="C878" i="1"/>
  <c r="D877" i="1"/>
  <c r="H877" i="1" s="1"/>
  <c r="C877" i="1"/>
  <c r="G877" i="1" s="1"/>
  <c r="D876" i="1"/>
  <c r="H876" i="1" s="1"/>
  <c r="C876" i="1"/>
  <c r="G876" i="1" s="1"/>
  <c r="D875" i="1"/>
  <c r="H875" i="1" s="1"/>
  <c r="C875" i="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D866" i="1"/>
  <c r="H866" i="1" s="1"/>
  <c r="C866" i="1"/>
  <c r="G866" i="1" s="1"/>
  <c r="D865" i="1"/>
  <c r="H865" i="1" s="1"/>
  <c r="C865" i="1"/>
  <c r="G865" i="1" s="1"/>
  <c r="D864" i="1"/>
  <c r="H864" i="1" s="1"/>
  <c r="C864" i="1"/>
  <c r="D863" i="1"/>
  <c r="H863" i="1" s="1"/>
  <c r="C863" i="1"/>
  <c r="G863" i="1" s="1"/>
  <c r="D862" i="1"/>
  <c r="H862" i="1" s="1"/>
  <c r="C862" i="1"/>
  <c r="G862" i="1" s="1"/>
  <c r="D861" i="1"/>
  <c r="H861" i="1" s="1"/>
  <c r="C861" i="1"/>
  <c r="D860" i="1"/>
  <c r="H860" i="1" s="1"/>
  <c r="C860" i="1"/>
  <c r="D859" i="1"/>
  <c r="H859" i="1" s="1"/>
  <c r="C859" i="1"/>
  <c r="D858" i="1"/>
  <c r="H858" i="1" s="1"/>
  <c r="C858" i="1"/>
  <c r="D857" i="1"/>
  <c r="H857" i="1" s="1"/>
  <c r="C857" i="1"/>
  <c r="D856" i="1"/>
  <c r="H856" i="1" s="1"/>
  <c r="C856" i="1"/>
  <c r="G856" i="1" s="1"/>
  <c r="D855" i="1"/>
  <c r="H855" i="1" s="1"/>
  <c r="C855" i="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D847" i="1"/>
  <c r="H847" i="1" s="1"/>
  <c r="C847" i="1"/>
  <c r="G847" i="1" s="1"/>
  <c r="D846" i="1"/>
  <c r="H846" i="1" s="1"/>
  <c r="C846" i="1"/>
  <c r="D845" i="1"/>
  <c r="H845" i="1" s="1"/>
  <c r="C845" i="1"/>
  <c r="G845" i="1" s="1"/>
  <c r="D844" i="1"/>
  <c r="H844" i="1" s="1"/>
  <c r="C844" i="1"/>
  <c r="D843" i="1"/>
  <c r="H843" i="1" s="1"/>
  <c r="C843" i="1"/>
  <c r="G843" i="1" s="1"/>
  <c r="D842" i="1"/>
  <c r="H842" i="1" s="1"/>
  <c r="C842" i="1"/>
  <c r="D841" i="1"/>
  <c r="H841" i="1" s="1"/>
  <c r="C841" i="1"/>
  <c r="D840" i="1"/>
  <c r="H840" i="1" s="1"/>
  <c r="C840" i="1"/>
  <c r="G840" i="1" s="1"/>
  <c r="D839" i="1"/>
  <c r="H839" i="1" s="1"/>
  <c r="C839" i="1"/>
  <c r="G839" i="1" s="1"/>
  <c r="D838" i="1"/>
  <c r="H838" i="1" s="1"/>
  <c r="C838" i="1"/>
  <c r="G838" i="1" s="1"/>
  <c r="D837" i="1"/>
  <c r="H837" i="1" s="1"/>
  <c r="C837" i="1"/>
  <c r="G837" i="1" s="1"/>
  <c r="D836" i="1"/>
  <c r="H836" i="1" s="1"/>
  <c r="C836" i="1"/>
  <c r="G836" i="1" s="1"/>
  <c r="D835" i="1"/>
  <c r="H835" i="1" s="1"/>
  <c r="C835" i="1"/>
  <c r="D834" i="1"/>
  <c r="H834" i="1" s="1"/>
  <c r="C834" i="1"/>
  <c r="D833" i="1"/>
  <c r="H833" i="1" s="1"/>
  <c r="C833" i="1"/>
  <c r="D832" i="1"/>
  <c r="H832" i="1" s="1"/>
  <c r="C832" i="1"/>
  <c r="G832" i="1" s="1"/>
  <c r="D831" i="1"/>
  <c r="H831" i="1" s="1"/>
  <c r="C831" i="1"/>
  <c r="D830" i="1"/>
  <c r="H830" i="1" s="1"/>
  <c r="C830" i="1"/>
  <c r="G830" i="1" s="1"/>
  <c r="D829" i="1"/>
  <c r="H829" i="1" s="1"/>
  <c r="C829" i="1"/>
  <c r="G829" i="1" s="1"/>
  <c r="D828" i="1"/>
  <c r="H828" i="1" s="1"/>
  <c r="C828" i="1"/>
  <c r="G828" i="1" s="1"/>
  <c r="D827" i="1"/>
  <c r="H827" i="1" s="1"/>
  <c r="C827" i="1"/>
  <c r="G827" i="1" s="1"/>
  <c r="D826" i="1"/>
  <c r="H826" i="1" s="1"/>
  <c r="C826" i="1"/>
  <c r="D825" i="1"/>
  <c r="H825" i="1" s="1"/>
  <c r="C825" i="1"/>
  <c r="G825" i="1" s="1"/>
  <c r="D824" i="1"/>
  <c r="H824" i="1" s="1"/>
  <c r="C824" i="1"/>
  <c r="G824" i="1" s="1"/>
  <c r="D823" i="1"/>
  <c r="H823" i="1" s="1"/>
  <c r="C823" i="1"/>
  <c r="D822" i="1"/>
  <c r="H822" i="1" s="1"/>
  <c r="C822" i="1"/>
  <c r="D821" i="1"/>
  <c r="H821" i="1" s="1"/>
  <c r="C821" i="1"/>
  <c r="G821" i="1" s="1"/>
  <c r="D820" i="1"/>
  <c r="H820" i="1" s="1"/>
  <c r="C820" i="1"/>
  <c r="D819" i="1"/>
  <c r="H819" i="1" s="1"/>
  <c r="C819" i="1"/>
  <c r="D818" i="1"/>
  <c r="H818" i="1" s="1"/>
  <c r="C818" i="1"/>
  <c r="D817" i="1"/>
  <c r="H817" i="1" s="1"/>
  <c r="C817" i="1"/>
  <c r="G817" i="1" s="1"/>
  <c r="D816" i="1"/>
  <c r="H816" i="1" s="1"/>
  <c r="C816" i="1"/>
  <c r="H815" i="1"/>
  <c r="D815" i="1"/>
  <c r="C815" i="1"/>
  <c r="G815" i="1" s="1"/>
  <c r="D814" i="1"/>
  <c r="H814" i="1" s="1"/>
  <c r="C814" i="1"/>
  <c r="H813" i="1"/>
  <c r="D813" i="1"/>
  <c r="C813" i="1"/>
  <c r="G813" i="1" s="1"/>
  <c r="D812" i="1"/>
  <c r="H812" i="1" s="1"/>
  <c r="C812" i="1"/>
  <c r="H811" i="1"/>
  <c r="D811" i="1"/>
  <c r="C811" i="1"/>
  <c r="G811" i="1" s="1"/>
  <c r="D810" i="1"/>
  <c r="H810" i="1" s="1"/>
  <c r="C810" i="1"/>
  <c r="D809" i="1"/>
  <c r="H809" i="1" s="1"/>
  <c r="C809" i="1"/>
  <c r="D808" i="1"/>
  <c r="H808" i="1" s="1"/>
  <c r="C808" i="1"/>
  <c r="D807" i="1"/>
  <c r="H807" i="1" s="1"/>
  <c r="C807" i="1"/>
  <c r="G807" i="1" s="1"/>
  <c r="D806" i="1"/>
  <c r="H806" i="1" s="1"/>
  <c r="C806" i="1"/>
  <c r="H805" i="1"/>
  <c r="D805" i="1"/>
  <c r="C805" i="1"/>
  <c r="G805" i="1" s="1"/>
  <c r="D804" i="1"/>
  <c r="H804" i="1" s="1"/>
  <c r="C804" i="1"/>
  <c r="D803" i="1"/>
  <c r="H803" i="1" s="1"/>
  <c r="C803" i="1"/>
  <c r="D802" i="1"/>
  <c r="H802" i="1" s="1"/>
  <c r="C802" i="1"/>
  <c r="H801" i="1"/>
  <c r="D801" i="1"/>
  <c r="C801" i="1"/>
  <c r="G801" i="1" s="1"/>
  <c r="D800" i="1"/>
  <c r="H800" i="1" s="1"/>
  <c r="C800" i="1"/>
  <c r="H799" i="1"/>
  <c r="D799" i="1"/>
  <c r="C799" i="1"/>
  <c r="G799" i="1" s="1"/>
  <c r="D798" i="1"/>
  <c r="H798" i="1" s="1"/>
  <c r="C798" i="1"/>
  <c r="D797" i="1"/>
  <c r="H797" i="1" s="1"/>
  <c r="C797" i="1"/>
  <c r="D796" i="1"/>
  <c r="H796" i="1" s="1"/>
  <c r="C796" i="1"/>
  <c r="H795" i="1"/>
  <c r="D795" i="1"/>
  <c r="C795" i="1"/>
  <c r="G795" i="1" s="1"/>
  <c r="D794" i="1"/>
  <c r="H794" i="1" s="1"/>
  <c r="C794" i="1"/>
  <c r="D793" i="1"/>
  <c r="H793" i="1" s="1"/>
  <c r="C793" i="1"/>
  <c r="G793" i="1" s="1"/>
  <c r="D792" i="1"/>
  <c r="H792" i="1" s="1"/>
  <c r="C792" i="1"/>
  <c r="D791" i="1"/>
  <c r="H791" i="1" s="1"/>
  <c r="C791" i="1"/>
  <c r="G791" i="1" s="1"/>
  <c r="D790" i="1"/>
  <c r="H790" i="1" s="1"/>
  <c r="C790" i="1"/>
  <c r="D789" i="1"/>
  <c r="H789" i="1" s="1"/>
  <c r="C789" i="1"/>
  <c r="D788" i="1"/>
  <c r="H788" i="1" s="1"/>
  <c r="C788" i="1"/>
  <c r="H787" i="1"/>
  <c r="D787" i="1"/>
  <c r="C787" i="1"/>
  <c r="G787" i="1" s="1"/>
  <c r="D786" i="1"/>
  <c r="H786" i="1" s="1"/>
  <c r="C786" i="1"/>
  <c r="H785" i="1"/>
  <c r="D785" i="1"/>
  <c r="C785" i="1"/>
  <c r="G785" i="1" s="1"/>
  <c r="D784" i="1"/>
  <c r="H784" i="1" s="1"/>
  <c r="C784" i="1"/>
  <c r="H783" i="1"/>
  <c r="D783" i="1"/>
  <c r="C783" i="1"/>
  <c r="G783" i="1" s="1"/>
  <c r="D782" i="1"/>
  <c r="H782" i="1" s="1"/>
  <c r="C782" i="1"/>
  <c r="H781" i="1"/>
  <c r="D781" i="1"/>
  <c r="C781" i="1"/>
  <c r="G781" i="1" s="1"/>
  <c r="D780" i="1"/>
  <c r="H780" i="1" s="1"/>
  <c r="C780" i="1"/>
  <c r="D779" i="1"/>
  <c r="H779" i="1" s="1"/>
  <c r="C779" i="1"/>
  <c r="D778" i="1"/>
  <c r="H778" i="1" s="1"/>
  <c r="C778" i="1"/>
  <c r="H777" i="1"/>
  <c r="D777" i="1"/>
  <c r="C777" i="1"/>
  <c r="G777" i="1" s="1"/>
  <c r="D776" i="1"/>
  <c r="H776" i="1" s="1"/>
  <c r="C776" i="1"/>
  <c r="D775" i="1"/>
  <c r="H775" i="1" s="1"/>
  <c r="C775" i="1"/>
  <c r="D774" i="1"/>
  <c r="H774" i="1" s="1"/>
  <c r="C774" i="1"/>
  <c r="D773" i="1"/>
  <c r="H773" i="1" s="1"/>
  <c r="C773" i="1"/>
  <c r="D772" i="1"/>
  <c r="H772" i="1" s="1"/>
  <c r="C772" i="1"/>
  <c r="D771" i="1"/>
  <c r="H771" i="1" s="1"/>
  <c r="C771" i="1"/>
  <c r="D770" i="1"/>
  <c r="H770" i="1" s="1"/>
  <c r="C770" i="1"/>
  <c r="H769" i="1"/>
  <c r="D769" i="1"/>
  <c r="C769" i="1"/>
  <c r="G769" i="1" s="1"/>
  <c r="D768" i="1"/>
  <c r="H768" i="1" s="1"/>
  <c r="C768" i="1"/>
  <c r="H767" i="1"/>
  <c r="D767" i="1"/>
  <c r="C767" i="1"/>
  <c r="G767" i="1" s="1"/>
  <c r="D766" i="1"/>
  <c r="H766" i="1" s="1"/>
  <c r="C766" i="1"/>
  <c r="H765" i="1"/>
  <c r="D765" i="1"/>
  <c r="C765" i="1"/>
  <c r="G765" i="1" s="1"/>
  <c r="D764" i="1"/>
  <c r="H764" i="1" s="1"/>
  <c r="C764" i="1"/>
  <c r="D763" i="1"/>
  <c r="H763" i="1" s="1"/>
  <c r="C763" i="1"/>
  <c r="D762" i="1"/>
  <c r="H762" i="1" s="1"/>
  <c r="C762" i="1"/>
  <c r="H761" i="1"/>
  <c r="D761" i="1"/>
  <c r="C761" i="1"/>
  <c r="G761" i="1" s="1"/>
  <c r="D760" i="1"/>
  <c r="H760" i="1" s="1"/>
  <c r="C760" i="1"/>
  <c r="H759" i="1"/>
  <c r="D759" i="1"/>
  <c r="C759" i="1"/>
  <c r="G759" i="1" s="1"/>
  <c r="D758" i="1"/>
  <c r="H758" i="1" s="1"/>
  <c r="C758" i="1"/>
  <c r="H757" i="1"/>
  <c r="D757" i="1"/>
  <c r="C757" i="1"/>
  <c r="G757" i="1" s="1"/>
  <c r="D756" i="1"/>
  <c r="H756" i="1" s="1"/>
  <c r="C756" i="1"/>
  <c r="H755" i="1"/>
  <c r="D755" i="1"/>
  <c r="C755" i="1"/>
  <c r="G755" i="1" s="1"/>
  <c r="D754" i="1"/>
  <c r="H754" i="1" s="1"/>
  <c r="C754" i="1"/>
  <c r="H753" i="1"/>
  <c r="D753" i="1"/>
  <c r="C753" i="1"/>
  <c r="G753" i="1" s="1"/>
  <c r="D752" i="1"/>
  <c r="H752" i="1" s="1"/>
  <c r="C752" i="1"/>
  <c r="D751" i="1"/>
  <c r="H751" i="1" s="1"/>
  <c r="C751" i="1"/>
  <c r="D750" i="1"/>
  <c r="H750" i="1" s="1"/>
  <c r="C750" i="1"/>
  <c r="D749" i="1"/>
  <c r="H749" i="1" s="1"/>
  <c r="C749" i="1"/>
  <c r="G749" i="1" s="1"/>
  <c r="D748" i="1"/>
  <c r="H748" i="1" s="1"/>
  <c r="C748" i="1"/>
  <c r="D747" i="1"/>
  <c r="H747" i="1" s="1"/>
  <c r="C747" i="1"/>
  <c r="D746" i="1"/>
  <c r="H746" i="1" s="1"/>
  <c r="C746" i="1"/>
  <c r="H745" i="1"/>
  <c r="D745" i="1"/>
  <c r="C745" i="1"/>
  <c r="G745" i="1" s="1"/>
  <c r="D744" i="1"/>
  <c r="H744" i="1" s="1"/>
  <c r="C744" i="1"/>
  <c r="D743" i="1"/>
  <c r="H743" i="1" s="1"/>
  <c r="C743" i="1"/>
  <c r="D742" i="1"/>
  <c r="H742" i="1" s="1"/>
  <c r="C742" i="1"/>
  <c r="H741" i="1"/>
  <c r="D741" i="1"/>
  <c r="C741" i="1"/>
  <c r="G741" i="1" s="1"/>
  <c r="D740" i="1"/>
  <c r="H740" i="1" s="1"/>
  <c r="C740" i="1"/>
  <c r="H739" i="1"/>
  <c r="D739" i="1"/>
  <c r="C739" i="1"/>
  <c r="G739" i="1" s="1"/>
  <c r="D738" i="1"/>
  <c r="H738" i="1" s="1"/>
  <c r="C738" i="1"/>
  <c r="D737" i="1"/>
  <c r="H737" i="1" s="1"/>
  <c r="C737" i="1"/>
  <c r="D736" i="1"/>
  <c r="H736" i="1" s="1"/>
  <c r="C736" i="1"/>
  <c r="H735" i="1"/>
  <c r="D735" i="1"/>
  <c r="C735" i="1"/>
  <c r="G735" i="1" s="1"/>
  <c r="D734" i="1"/>
  <c r="H734" i="1" s="1"/>
  <c r="C734" i="1"/>
  <c r="H733" i="1"/>
  <c r="D733" i="1"/>
  <c r="C733" i="1"/>
  <c r="G733" i="1" s="1"/>
  <c r="D732" i="1"/>
  <c r="H732" i="1" s="1"/>
  <c r="C732" i="1"/>
  <c r="H731" i="1"/>
  <c r="D731" i="1"/>
  <c r="C731" i="1"/>
  <c r="G731" i="1" s="1"/>
  <c r="D730" i="1"/>
  <c r="H730" i="1" s="1"/>
  <c r="C730" i="1"/>
  <c r="H729" i="1"/>
  <c r="D729" i="1"/>
  <c r="C729" i="1"/>
  <c r="G729" i="1" s="1"/>
  <c r="D728" i="1"/>
  <c r="H728" i="1" s="1"/>
  <c r="C728" i="1"/>
  <c r="H727" i="1"/>
  <c r="D727" i="1"/>
  <c r="C727" i="1"/>
  <c r="G727" i="1" s="1"/>
  <c r="D726" i="1"/>
  <c r="H726" i="1" s="1"/>
  <c r="C726" i="1"/>
  <c r="H725" i="1"/>
  <c r="D725" i="1"/>
  <c r="C725" i="1"/>
  <c r="G725" i="1" s="1"/>
  <c r="D724" i="1"/>
  <c r="H724" i="1" s="1"/>
  <c r="C724" i="1"/>
  <c r="H723" i="1"/>
  <c r="D723" i="1"/>
  <c r="C723" i="1"/>
  <c r="G723" i="1" s="1"/>
  <c r="D722" i="1"/>
  <c r="H722" i="1" s="1"/>
  <c r="C722" i="1"/>
  <c r="H721" i="1"/>
  <c r="D721" i="1"/>
  <c r="C721" i="1"/>
  <c r="G721" i="1" s="1"/>
  <c r="D720" i="1"/>
  <c r="H720" i="1" s="1"/>
  <c r="C720" i="1"/>
  <c r="H719" i="1"/>
  <c r="D719" i="1"/>
  <c r="C719" i="1"/>
  <c r="G719" i="1" s="1"/>
  <c r="D718" i="1"/>
  <c r="H718" i="1" s="1"/>
  <c r="C718" i="1"/>
  <c r="D717" i="1"/>
  <c r="H717" i="1" s="1"/>
  <c r="C717" i="1"/>
  <c r="D716" i="1"/>
  <c r="H716" i="1" s="1"/>
  <c r="C716" i="1"/>
  <c r="D715" i="1"/>
  <c r="H715" i="1" s="1"/>
  <c r="C715" i="1"/>
  <c r="D714" i="1"/>
  <c r="H714" i="1" s="1"/>
  <c r="C714" i="1"/>
  <c r="H713" i="1"/>
  <c r="D713" i="1"/>
  <c r="C713" i="1"/>
  <c r="G713" i="1" s="1"/>
  <c r="D712" i="1"/>
  <c r="H712" i="1" s="1"/>
  <c r="C712" i="1"/>
  <c r="D711" i="1"/>
  <c r="H711" i="1" s="1"/>
  <c r="C711" i="1"/>
  <c r="G711" i="1" s="1"/>
  <c r="D710" i="1"/>
  <c r="H710" i="1" s="1"/>
  <c r="C710" i="1"/>
  <c r="H709" i="1"/>
  <c r="D709" i="1"/>
  <c r="C709" i="1"/>
  <c r="G709" i="1" s="1"/>
  <c r="D708" i="1"/>
  <c r="H708" i="1" s="1"/>
  <c r="C708" i="1"/>
  <c r="H707" i="1"/>
  <c r="D707" i="1"/>
  <c r="C707" i="1"/>
  <c r="G707" i="1" s="1"/>
  <c r="D706" i="1"/>
  <c r="H706" i="1" s="1"/>
  <c r="C706" i="1"/>
  <c r="H705" i="1"/>
  <c r="D705" i="1"/>
  <c r="C705" i="1"/>
  <c r="G705" i="1" s="1"/>
  <c r="D704" i="1"/>
  <c r="H704" i="1" s="1"/>
  <c r="C704" i="1"/>
  <c r="H703" i="1"/>
  <c r="D703" i="1"/>
  <c r="C703" i="1"/>
  <c r="G703" i="1" s="1"/>
  <c r="D702" i="1"/>
  <c r="H702" i="1" s="1"/>
  <c r="C702" i="1"/>
  <c r="H701" i="1"/>
  <c r="D701" i="1"/>
  <c r="C701" i="1"/>
  <c r="G701" i="1" s="1"/>
  <c r="D700" i="1"/>
  <c r="H700" i="1" s="1"/>
  <c r="C700" i="1"/>
  <c r="D699" i="1"/>
  <c r="H699" i="1" s="1"/>
  <c r="C699" i="1"/>
  <c r="G699" i="1" s="1"/>
  <c r="D698" i="1"/>
  <c r="H698" i="1" s="1"/>
  <c r="C698" i="1"/>
  <c r="H697" i="1"/>
  <c r="D697" i="1"/>
  <c r="C697" i="1"/>
  <c r="G697" i="1" s="1"/>
  <c r="D696" i="1"/>
  <c r="H696" i="1" s="1"/>
  <c r="C696" i="1"/>
  <c r="D695" i="1"/>
  <c r="H695" i="1" s="1"/>
  <c r="C695" i="1"/>
  <c r="G695" i="1" s="1"/>
  <c r="D694" i="1"/>
  <c r="H694" i="1" s="1"/>
  <c r="C694" i="1"/>
  <c r="D693" i="1"/>
  <c r="H693" i="1" s="1"/>
  <c r="C693" i="1"/>
  <c r="D692" i="1"/>
  <c r="H692" i="1" s="1"/>
  <c r="C692" i="1"/>
  <c r="H691" i="1"/>
  <c r="D691" i="1"/>
  <c r="C691" i="1"/>
  <c r="G691" i="1" s="1"/>
  <c r="D690" i="1"/>
  <c r="H690" i="1" s="1"/>
  <c r="C690" i="1"/>
  <c r="H689" i="1"/>
  <c r="D689" i="1"/>
  <c r="C689" i="1"/>
  <c r="G689" i="1" s="1"/>
  <c r="D688" i="1"/>
  <c r="H688" i="1" s="1"/>
  <c r="C688" i="1"/>
  <c r="H687" i="1"/>
  <c r="D687" i="1"/>
  <c r="C687" i="1"/>
  <c r="G687" i="1" s="1"/>
  <c r="D686" i="1"/>
  <c r="H686" i="1" s="1"/>
  <c r="C686" i="1"/>
  <c r="H685" i="1"/>
  <c r="D685" i="1"/>
  <c r="C685" i="1"/>
  <c r="G685" i="1" s="1"/>
  <c r="D684" i="1"/>
  <c r="H684" i="1" s="1"/>
  <c r="C684" i="1"/>
  <c r="H683" i="1"/>
  <c r="D683" i="1"/>
  <c r="C683" i="1"/>
  <c r="G683" i="1" s="1"/>
  <c r="D682" i="1"/>
  <c r="H682" i="1" s="1"/>
  <c r="C682" i="1"/>
  <c r="H681" i="1"/>
  <c r="D681" i="1"/>
  <c r="C681" i="1"/>
  <c r="G681" i="1" s="1"/>
  <c r="D680" i="1"/>
  <c r="H680" i="1" s="1"/>
  <c r="C680" i="1"/>
  <c r="H679" i="1"/>
  <c r="D679" i="1"/>
  <c r="C679" i="1"/>
  <c r="G679" i="1" s="1"/>
  <c r="D678" i="1"/>
  <c r="H678" i="1" s="1"/>
  <c r="C678" i="1"/>
  <c r="D677" i="1"/>
  <c r="H677" i="1" s="1"/>
  <c r="C677" i="1"/>
  <c r="D676" i="1"/>
  <c r="H676" i="1" s="1"/>
  <c r="C676" i="1"/>
  <c r="H675" i="1"/>
  <c r="D675" i="1"/>
  <c r="C675" i="1"/>
  <c r="G675" i="1" s="1"/>
  <c r="D674" i="1"/>
  <c r="H674" i="1" s="1"/>
  <c r="C674" i="1"/>
  <c r="H673" i="1"/>
  <c r="D673" i="1"/>
  <c r="C673" i="1"/>
  <c r="G673" i="1" s="1"/>
  <c r="D672" i="1"/>
  <c r="H672" i="1" s="1"/>
  <c r="C672" i="1"/>
  <c r="D671" i="1"/>
  <c r="H671" i="1" s="1"/>
  <c r="C671" i="1"/>
  <c r="D670" i="1"/>
  <c r="H670" i="1" s="1"/>
  <c r="C670" i="1"/>
  <c r="H669" i="1"/>
  <c r="D669" i="1"/>
  <c r="C669" i="1"/>
  <c r="G669" i="1" s="1"/>
  <c r="D668" i="1"/>
  <c r="H668" i="1" s="1"/>
  <c r="C668" i="1"/>
  <c r="H667" i="1"/>
  <c r="D667" i="1"/>
  <c r="C667" i="1"/>
  <c r="G667" i="1" s="1"/>
  <c r="D666" i="1"/>
  <c r="H666" i="1" s="1"/>
  <c r="C666" i="1"/>
  <c r="H665" i="1"/>
  <c r="D665" i="1"/>
  <c r="C665" i="1"/>
  <c r="G665" i="1" s="1"/>
  <c r="D664" i="1"/>
  <c r="H664" i="1" s="1"/>
  <c r="C664" i="1"/>
  <c r="D663" i="1"/>
  <c r="H663" i="1" s="1"/>
  <c r="C663" i="1"/>
  <c r="D662" i="1"/>
  <c r="H662" i="1" s="1"/>
  <c r="C662" i="1"/>
  <c r="H661" i="1"/>
  <c r="D661" i="1"/>
  <c r="C661" i="1"/>
  <c r="G661" i="1" s="1"/>
  <c r="D660" i="1"/>
  <c r="H660" i="1" s="1"/>
  <c r="C660" i="1"/>
  <c r="H659" i="1"/>
  <c r="D659" i="1"/>
  <c r="C659" i="1"/>
  <c r="G659" i="1" s="1"/>
  <c r="D658" i="1"/>
  <c r="H658" i="1" s="1"/>
  <c r="C658" i="1"/>
  <c r="H657" i="1"/>
  <c r="D657" i="1"/>
  <c r="C657" i="1"/>
  <c r="G657" i="1" s="1"/>
  <c r="D656" i="1"/>
  <c r="H656" i="1" s="1"/>
  <c r="C656" i="1"/>
  <c r="H655" i="1"/>
  <c r="D655" i="1"/>
  <c r="C655" i="1"/>
  <c r="G655" i="1" s="1"/>
  <c r="D654" i="1"/>
  <c r="H654" i="1" s="1"/>
  <c r="C654" i="1"/>
  <c r="H653" i="1"/>
  <c r="D653" i="1"/>
  <c r="C653" i="1"/>
  <c r="G653" i="1" s="1"/>
  <c r="D652" i="1"/>
  <c r="H652" i="1" s="1"/>
  <c r="C652" i="1"/>
  <c r="H651" i="1"/>
  <c r="D651" i="1"/>
  <c r="C651" i="1"/>
  <c r="G651" i="1" s="1"/>
  <c r="D650" i="1"/>
  <c r="H650" i="1" s="1"/>
  <c r="C650" i="1"/>
  <c r="D649" i="1"/>
  <c r="H649" i="1" s="1"/>
  <c r="C649" i="1"/>
  <c r="D648" i="1"/>
  <c r="H648" i="1" s="1"/>
  <c r="C648" i="1"/>
  <c r="H647" i="1"/>
  <c r="D647" i="1"/>
  <c r="C647" i="1"/>
  <c r="G647" i="1" s="1"/>
  <c r="D646" i="1"/>
  <c r="H646" i="1" s="1"/>
  <c r="C646" i="1"/>
  <c r="H645" i="1"/>
  <c r="D645" i="1"/>
  <c r="C645" i="1"/>
  <c r="G645" i="1" s="1"/>
  <c r="C642" i="1"/>
  <c r="H641" i="1"/>
  <c r="D641" i="1"/>
  <c r="C641" i="1"/>
  <c r="G641" i="1" s="1"/>
  <c r="D636" i="1"/>
  <c r="H636" i="1" s="1"/>
  <c r="C636" i="1"/>
  <c r="D635" i="1"/>
  <c r="H635" i="1" s="1"/>
  <c r="C635" i="1"/>
  <c r="G635" i="1" s="1"/>
  <c r="D632" i="1"/>
  <c r="H632" i="1" s="1"/>
  <c r="C632" i="1"/>
  <c r="H631" i="1"/>
  <c r="D631" i="1"/>
  <c r="C631" i="1"/>
  <c r="G631" i="1" s="1"/>
  <c r="D630" i="1"/>
  <c r="H630" i="1" s="1"/>
  <c r="C630" i="1"/>
  <c r="H629" i="1"/>
  <c r="D629" i="1"/>
  <c r="C629" i="1"/>
  <c r="G629" i="1" s="1"/>
  <c r="D628" i="1"/>
  <c r="H628" i="1" s="1"/>
  <c r="C628" i="1"/>
  <c r="D627" i="1"/>
  <c r="H627" i="1" s="1"/>
  <c r="C627" i="1"/>
  <c r="G627" i="1" s="1"/>
  <c r="D626" i="1"/>
  <c r="H626" i="1" s="1"/>
  <c r="C626" i="1"/>
  <c r="H625" i="1"/>
  <c r="D625" i="1"/>
  <c r="C625" i="1"/>
  <c r="G625" i="1" s="1"/>
  <c r="D624" i="1"/>
  <c r="H624" i="1" s="1"/>
  <c r="C624" i="1"/>
  <c r="D623" i="1"/>
  <c r="H623" i="1" s="1"/>
  <c r="C623" i="1"/>
  <c r="D622" i="1"/>
  <c r="H622" i="1" s="1"/>
  <c r="C622" i="1"/>
  <c r="H621" i="1"/>
  <c r="D621" i="1"/>
  <c r="C621" i="1"/>
  <c r="G621" i="1" s="1"/>
  <c r="D620" i="1"/>
  <c r="H620" i="1" s="1"/>
  <c r="C620" i="1"/>
  <c r="D619" i="1"/>
  <c r="C619" i="1"/>
  <c r="G619" i="1" s="1"/>
  <c r="D618" i="1"/>
  <c r="C618" i="1"/>
  <c r="H618" i="1" s="1"/>
  <c r="D617" i="1"/>
  <c r="C617" i="1"/>
  <c r="H617" i="1" s="1"/>
  <c r="D616" i="1"/>
  <c r="C616" i="1"/>
  <c r="H616" i="1" s="1"/>
  <c r="D615" i="1"/>
  <c r="C615" i="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D599" i="1"/>
  <c r="C599" i="1"/>
  <c r="H599" i="1" s="1"/>
  <c r="D598" i="1"/>
  <c r="C598" i="1"/>
  <c r="H598" i="1" s="1"/>
  <c r="D597" i="1"/>
  <c r="C597" i="1"/>
  <c r="D596" i="1"/>
  <c r="C596" i="1"/>
  <c r="H596" i="1" s="1"/>
  <c r="D595" i="1"/>
  <c r="C595" i="1"/>
  <c r="H595" i="1" s="1"/>
  <c r="D594" i="1"/>
  <c r="C594" i="1"/>
  <c r="D593" i="1"/>
  <c r="C593" i="1"/>
  <c r="H593" i="1" s="1"/>
  <c r="C592" i="1"/>
  <c r="C591" i="1"/>
  <c r="D590" i="1"/>
  <c r="C590" i="1"/>
  <c r="D589" i="1"/>
  <c r="C589" i="1"/>
  <c r="D588" i="1"/>
  <c r="C588" i="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D577" i="1"/>
  <c r="C577" i="1"/>
  <c r="H577" i="1" s="1"/>
  <c r="D576" i="1"/>
  <c r="C576" i="1"/>
  <c r="H576" i="1" s="1"/>
  <c r="C575" i="1"/>
  <c r="D574" i="1"/>
  <c r="C574" i="1"/>
  <c r="H574" i="1" s="1"/>
  <c r="D573" i="1"/>
  <c r="C573" i="1"/>
  <c r="H573" i="1" s="1"/>
  <c r="D572" i="1"/>
  <c r="C572" i="1"/>
  <c r="H572" i="1" s="1"/>
  <c r="D571" i="1"/>
  <c r="C571" i="1"/>
  <c r="H571" i="1" s="1"/>
  <c r="D570" i="1"/>
  <c r="C570" i="1"/>
  <c r="H570" i="1" s="1"/>
  <c r="C569" i="1"/>
  <c r="D568" i="1"/>
  <c r="C568" i="1"/>
  <c r="D567" i="1"/>
  <c r="C567" i="1"/>
  <c r="H567" i="1" s="1"/>
  <c r="D566" i="1"/>
  <c r="C566" i="1"/>
  <c r="C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8" i="1"/>
  <c r="C528" i="1"/>
  <c r="D527" i="1"/>
  <c r="C527" i="1"/>
  <c r="H527" i="1" s="1"/>
  <c r="D526" i="1"/>
  <c r="C526" i="1"/>
  <c r="D525" i="1"/>
  <c r="C525" i="1"/>
  <c r="H525" i="1" s="1"/>
  <c r="D524" i="1"/>
  <c r="C524" i="1"/>
  <c r="H524" i="1" s="1"/>
  <c r="C523" i="1"/>
  <c r="D522" i="1"/>
  <c r="C522" i="1"/>
  <c r="D521" i="1"/>
  <c r="C521" i="1"/>
  <c r="H521" i="1" s="1"/>
  <c r="C520" i="1"/>
  <c r="D519" i="1"/>
  <c r="C519" i="1"/>
  <c r="H519" i="1" s="1"/>
  <c r="D518" i="1"/>
  <c r="C518" i="1"/>
  <c r="H518" i="1" s="1"/>
  <c r="D517" i="1"/>
  <c r="C517" i="1"/>
  <c r="H517" i="1" s="1"/>
  <c r="C516" i="1"/>
  <c r="D515" i="1"/>
  <c r="C515" i="1"/>
  <c r="H515" i="1" s="1"/>
  <c r="D514" i="1"/>
  <c r="C514" i="1"/>
  <c r="H514" i="1" s="1"/>
  <c r="D513" i="1"/>
  <c r="C513" i="1"/>
  <c r="H513" i="1" s="1"/>
  <c r="D512" i="1"/>
  <c r="C512" i="1"/>
  <c r="D511" i="1"/>
  <c r="C511" i="1"/>
  <c r="D510" i="1"/>
  <c r="C510" i="1"/>
  <c r="H510" i="1" s="1"/>
  <c r="D509" i="1"/>
  <c r="C509" i="1"/>
  <c r="H509" i="1" s="1"/>
  <c r="D508" i="1"/>
  <c r="C508" i="1"/>
  <c r="D507" i="1"/>
  <c r="C507" i="1"/>
  <c r="D506" i="1"/>
  <c r="C506" i="1"/>
  <c r="D505" i="1"/>
  <c r="C505" i="1"/>
  <c r="H505" i="1" s="1"/>
  <c r="D504" i="1"/>
  <c r="C504" i="1"/>
  <c r="H504" i="1" s="1"/>
  <c r="D503" i="1"/>
  <c r="C503" i="1"/>
  <c r="D502" i="1"/>
  <c r="C502" i="1"/>
  <c r="H502" i="1" s="1"/>
  <c r="D501" i="1"/>
  <c r="C501" i="1"/>
  <c r="H501" i="1" s="1"/>
  <c r="D500" i="1"/>
  <c r="C500" i="1"/>
  <c r="H500" i="1" s="1"/>
  <c r="D499" i="1"/>
  <c r="C499" i="1"/>
  <c r="H499" i="1" s="1"/>
  <c r="D498" i="1"/>
  <c r="C498" i="1"/>
  <c r="H498" i="1" s="1"/>
  <c r="D497" i="1"/>
  <c r="C497" i="1"/>
  <c r="H497" i="1" s="1"/>
  <c r="C496" i="1"/>
  <c r="D495" i="1"/>
  <c r="C495" i="1"/>
  <c r="H495" i="1" s="1"/>
  <c r="D494" i="1"/>
  <c r="C494" i="1"/>
  <c r="D493" i="1"/>
  <c r="C493" i="1"/>
  <c r="H493" i="1" s="1"/>
  <c r="D492" i="1"/>
  <c r="C492" i="1"/>
  <c r="H492" i="1" s="1"/>
  <c r="D491" i="1"/>
  <c r="C491" i="1"/>
  <c r="D490" i="1"/>
  <c r="C490" i="1"/>
  <c r="H490" i="1" s="1"/>
  <c r="D489" i="1"/>
  <c r="C489" i="1"/>
  <c r="H489" i="1" s="1"/>
  <c r="D488" i="1"/>
  <c r="C488" i="1"/>
  <c r="H488" i="1" s="1"/>
  <c r="D487" i="1"/>
  <c r="C487" i="1"/>
  <c r="H487" i="1" s="1"/>
  <c r="D486" i="1"/>
  <c r="C486" i="1"/>
  <c r="H486" i="1" s="1"/>
  <c r="C485" i="1"/>
  <c r="D484" i="1"/>
  <c r="C484" i="1"/>
  <c r="H484" i="1" s="1"/>
  <c r="D483" i="1"/>
  <c r="C483" i="1"/>
  <c r="H483" i="1" s="1"/>
  <c r="D482" i="1"/>
  <c r="C482" i="1"/>
  <c r="H482" i="1" s="1"/>
  <c r="D481" i="1"/>
  <c r="C481" i="1"/>
  <c r="H481" i="1" s="1"/>
  <c r="D480" i="1"/>
  <c r="C480" i="1"/>
  <c r="H480" i="1" s="1"/>
  <c r="D479" i="1"/>
  <c r="C479" i="1"/>
  <c r="H479" i="1" s="1"/>
  <c r="D478" i="1"/>
  <c r="C478" i="1"/>
  <c r="D477" i="1"/>
  <c r="C477" i="1"/>
  <c r="H477" i="1" s="1"/>
  <c r="D476" i="1"/>
  <c r="C476" i="1"/>
  <c r="H476" i="1" s="1"/>
  <c r="D475" i="1"/>
  <c r="C475" i="1"/>
  <c r="H475" i="1" s="1"/>
  <c r="D474" i="1"/>
  <c r="C474" i="1"/>
  <c r="H474" i="1" s="1"/>
  <c r="D473" i="1"/>
  <c r="C473" i="1"/>
  <c r="D472" i="1"/>
  <c r="C472" i="1"/>
  <c r="D471" i="1"/>
  <c r="C471" i="1"/>
  <c r="H471" i="1" s="1"/>
  <c r="C470" i="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C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D449" i="1"/>
  <c r="C449" i="1"/>
  <c r="H449" i="1" s="1"/>
  <c r="D448" i="1"/>
  <c r="C448" i="1"/>
  <c r="H448" i="1" s="1"/>
  <c r="D447" i="1"/>
  <c r="C447" i="1"/>
  <c r="H447" i="1" s="1"/>
  <c r="D446" i="1"/>
  <c r="C446" i="1"/>
  <c r="D445" i="1"/>
  <c r="C445" i="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C424" i="1"/>
  <c r="D423" i="1"/>
  <c r="C423" i="1"/>
  <c r="H423" i="1" s="1"/>
  <c r="D422" i="1"/>
  <c r="C422" i="1"/>
  <c r="D421" i="1"/>
  <c r="C421" i="1"/>
  <c r="D416" i="1"/>
  <c r="C416" i="1"/>
  <c r="H416" i="1" s="1"/>
  <c r="D415" i="1"/>
  <c r="C415" i="1"/>
  <c r="D414" i="1"/>
  <c r="C414" i="1"/>
  <c r="H414"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D398" i="1"/>
  <c r="C398" i="1"/>
  <c r="H398" i="1" s="1"/>
  <c r="D397" i="1"/>
  <c r="C397" i="1"/>
  <c r="H397" i="1" s="1"/>
  <c r="D396" i="1"/>
  <c r="C396" i="1"/>
  <c r="D395" i="1"/>
  <c r="C395" i="1"/>
  <c r="D394" i="1"/>
  <c r="C394" i="1"/>
  <c r="H394" i="1" s="1"/>
  <c r="D393" i="1"/>
  <c r="C393" i="1"/>
  <c r="D392" i="1"/>
  <c r="C392" i="1"/>
  <c r="H392" i="1" s="1"/>
  <c r="D391" i="1"/>
  <c r="C391" i="1"/>
  <c r="H391" i="1" s="1"/>
  <c r="D390" i="1"/>
  <c r="C390" i="1"/>
  <c r="H390" i="1" s="1"/>
  <c r="D389" i="1"/>
  <c r="C389" i="1"/>
  <c r="H389" i="1" s="1"/>
  <c r="D388" i="1"/>
  <c r="C388" i="1"/>
  <c r="H388" i="1" s="1"/>
  <c r="D387" i="1"/>
  <c r="C387" i="1"/>
  <c r="D386" i="1"/>
  <c r="C386" i="1"/>
  <c r="H386" i="1" s="1"/>
  <c r="D385" i="1"/>
  <c r="C385" i="1"/>
  <c r="H385" i="1" s="1"/>
  <c r="D384" i="1"/>
  <c r="C384" i="1"/>
  <c r="H384" i="1" s="1"/>
  <c r="D383" i="1"/>
  <c r="C383" i="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D367" i="1"/>
  <c r="C367" i="1"/>
  <c r="H367" i="1" s="1"/>
  <c r="D366" i="1"/>
  <c r="C366" i="1"/>
  <c r="H366" i="1" s="1"/>
  <c r="D365" i="1"/>
  <c r="C365" i="1"/>
  <c r="D364" i="1"/>
  <c r="C364" i="1"/>
  <c r="D363" i="1"/>
  <c r="C363" i="1"/>
  <c r="D362" i="1"/>
  <c r="C362" i="1"/>
  <c r="H362" i="1" s="1"/>
  <c r="D361" i="1"/>
  <c r="C361" i="1"/>
  <c r="D360" i="1"/>
  <c r="C360" i="1"/>
  <c r="H360" i="1" s="1"/>
  <c r="D359" i="1"/>
  <c r="C359" i="1"/>
  <c r="H359" i="1" s="1"/>
  <c r="D358" i="1"/>
  <c r="C358" i="1"/>
  <c r="H358" i="1" s="1"/>
  <c r="D357" i="1"/>
  <c r="C357" i="1"/>
  <c r="H357" i="1" s="1"/>
  <c r="C356" i="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D345" i="1"/>
  <c r="C345" i="1"/>
  <c r="H345" i="1" s="1"/>
  <c r="C344" i="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C331" i="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C322" i="1"/>
  <c r="D321" i="1"/>
  <c r="C321" i="1"/>
  <c r="H321" i="1" s="1"/>
  <c r="D320" i="1"/>
  <c r="C320" i="1"/>
  <c r="H320" i="1" s="1"/>
  <c r="D319" i="1"/>
  <c r="C319" i="1"/>
  <c r="H319" i="1" s="1"/>
  <c r="D318" i="1"/>
  <c r="C318" i="1"/>
  <c r="H318" i="1" s="1"/>
  <c r="C317" i="1"/>
  <c r="C316" i="1"/>
  <c r="D315" i="1"/>
  <c r="C315" i="1"/>
  <c r="H315" i="1" s="1"/>
  <c r="D314" i="1"/>
  <c r="C314" i="1"/>
  <c r="D313" i="1"/>
  <c r="C313" i="1"/>
  <c r="D312" i="1"/>
  <c r="C312" i="1"/>
  <c r="H312" i="1" s="1"/>
  <c r="D311" i="1"/>
  <c r="C311" i="1"/>
  <c r="H311" i="1" s="1"/>
  <c r="D310" i="1"/>
  <c r="C310" i="1"/>
  <c r="H310" i="1" s="1"/>
  <c r="D309" i="1"/>
  <c r="C309" i="1"/>
  <c r="D308" i="1"/>
  <c r="C308" i="1"/>
  <c r="H308" i="1" s="1"/>
  <c r="D307" i="1"/>
  <c r="C307" i="1"/>
  <c r="H307" i="1" s="1"/>
  <c r="D306" i="1"/>
  <c r="C306" i="1"/>
  <c r="H306" i="1" s="1"/>
  <c r="D305" i="1"/>
  <c r="C305" i="1"/>
  <c r="H305" i="1" s="1"/>
  <c r="C304" i="1"/>
  <c r="D302" i="1"/>
  <c r="C302" i="1"/>
  <c r="D301" i="1"/>
  <c r="C301" i="1"/>
  <c r="H301" i="1" s="1"/>
  <c r="D300" i="1"/>
  <c r="C300" i="1"/>
  <c r="H300" i="1" s="1"/>
  <c r="D299" i="1"/>
  <c r="C299" i="1"/>
  <c r="H299" i="1" s="1"/>
  <c r="D298" i="1"/>
  <c r="C298" i="1"/>
  <c r="D294" i="1"/>
  <c r="C294" i="1"/>
  <c r="D293" i="1"/>
  <c r="C293" i="1"/>
  <c r="D292" i="1"/>
  <c r="C292" i="1"/>
  <c r="D291" i="1"/>
  <c r="C291" i="1"/>
  <c r="H291" i="1" s="1"/>
  <c r="D290" i="1"/>
  <c r="C290" i="1"/>
  <c r="H290" i="1" s="1"/>
  <c r="D289" i="1"/>
  <c r="C289" i="1"/>
  <c r="H289" i="1" s="1"/>
  <c r="D288" i="1"/>
  <c r="C288" i="1"/>
  <c r="H288" i="1" s="1"/>
  <c r="D287" i="1"/>
  <c r="C287" i="1"/>
  <c r="H287" i="1" s="1"/>
  <c r="D286" i="1"/>
  <c r="C286" i="1"/>
  <c r="H286" i="1" s="1"/>
  <c r="D285" i="1"/>
  <c r="C285" i="1"/>
  <c r="H285" i="1" s="1"/>
  <c r="D284" i="1"/>
  <c r="C284" i="1"/>
  <c r="D283" i="1"/>
  <c r="C283" i="1"/>
  <c r="H283" i="1" s="1"/>
  <c r="D282" i="1"/>
  <c r="C282" i="1"/>
  <c r="D281" i="1"/>
  <c r="C281" i="1"/>
  <c r="H281" i="1" s="1"/>
  <c r="D280" i="1"/>
  <c r="C280" i="1"/>
  <c r="H280" i="1" s="1"/>
  <c r="D279" i="1"/>
  <c r="G279" i="1" s="1"/>
  <c r="C279" i="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C269" i="1"/>
  <c r="D268" i="1"/>
  <c r="C268" i="1"/>
  <c r="H268" i="1" s="1"/>
  <c r="D267" i="1"/>
  <c r="C267" i="1"/>
  <c r="H267" i="1" s="1"/>
  <c r="D266" i="1"/>
  <c r="C266" i="1"/>
  <c r="H266" i="1" s="1"/>
  <c r="D265" i="1"/>
  <c r="C265" i="1"/>
  <c r="H265" i="1" s="1"/>
  <c r="D264" i="1"/>
  <c r="C264" i="1"/>
  <c r="H264" i="1" s="1"/>
  <c r="D263" i="1"/>
  <c r="C263" i="1"/>
  <c r="D262" i="1"/>
  <c r="C262" i="1"/>
  <c r="H262" i="1" s="1"/>
  <c r="D261" i="1"/>
  <c r="C261" i="1"/>
  <c r="H261" i="1" s="1"/>
  <c r="D260" i="1"/>
  <c r="C260" i="1"/>
  <c r="H260" i="1" s="1"/>
  <c r="D259" i="1"/>
  <c r="C259" i="1"/>
  <c r="C258" i="1"/>
  <c r="D257" i="1"/>
  <c r="C257" i="1"/>
  <c r="H257" i="1" s="1"/>
  <c r="D256" i="1"/>
  <c r="C256" i="1"/>
  <c r="H256" i="1" s="1"/>
  <c r="D255" i="1"/>
  <c r="C255" i="1"/>
  <c r="H255" i="1" s="1"/>
  <c r="G254" i="1"/>
  <c r="D254" i="1"/>
  <c r="C254" i="1"/>
  <c r="H254" i="1" s="1"/>
  <c r="D253" i="1"/>
  <c r="C253" i="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D239" i="1"/>
  <c r="C239" i="1"/>
  <c r="H239" i="1" s="1"/>
  <c r="D238" i="1"/>
  <c r="C238" i="1"/>
  <c r="H238" i="1" s="1"/>
  <c r="D237" i="1"/>
  <c r="C237" i="1"/>
  <c r="H237" i="1" s="1"/>
  <c r="D236" i="1"/>
  <c r="C236" i="1"/>
  <c r="H236" i="1" s="1"/>
  <c r="D235" i="1"/>
  <c r="C235" i="1"/>
  <c r="D234" i="1"/>
  <c r="C234" i="1"/>
  <c r="H234" i="1" s="1"/>
  <c r="C233" i="1"/>
  <c r="D232" i="1"/>
  <c r="C232" i="1"/>
  <c r="H232" i="1" s="1"/>
  <c r="D231" i="1"/>
  <c r="C231" i="1"/>
  <c r="H231" i="1" s="1"/>
  <c r="D230" i="1"/>
  <c r="C230" i="1"/>
  <c r="H230" i="1" s="1"/>
  <c r="D229" i="1"/>
  <c r="C229" i="1"/>
  <c r="H229" i="1" s="1"/>
  <c r="D228" i="1"/>
  <c r="C228" i="1"/>
  <c r="H228" i="1" s="1"/>
  <c r="D227" i="1"/>
  <c r="C227" i="1"/>
  <c r="H227" i="1" s="1"/>
  <c r="C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D215" i="1"/>
  <c r="C215" i="1"/>
  <c r="H215" i="1" s="1"/>
  <c r="D214" i="1"/>
  <c r="C214" i="1"/>
  <c r="D213" i="1"/>
  <c r="C213" i="1"/>
  <c r="D212" i="1"/>
  <c r="C212" i="1"/>
  <c r="D211" i="1"/>
  <c r="C211" i="1"/>
  <c r="D210" i="1"/>
  <c r="C210" i="1"/>
  <c r="H210" i="1" s="1"/>
  <c r="D209" i="1"/>
  <c r="C209" i="1"/>
  <c r="D208" i="1"/>
  <c r="C208" i="1"/>
  <c r="H208" i="1" s="1"/>
  <c r="D207" i="1"/>
  <c r="C207" i="1"/>
  <c r="D206" i="1"/>
  <c r="C206" i="1"/>
  <c r="D205" i="1"/>
  <c r="C205" i="1"/>
  <c r="H205" i="1" s="1"/>
  <c r="D204" i="1"/>
  <c r="C204" i="1"/>
  <c r="D203" i="1"/>
  <c r="C203" i="1"/>
  <c r="D202" i="1"/>
  <c r="C202" i="1"/>
  <c r="D201" i="1"/>
  <c r="C201" i="1"/>
  <c r="D200" i="1"/>
  <c r="C200" i="1"/>
  <c r="H200" i="1" s="1"/>
  <c r="D199" i="1"/>
  <c r="C199" i="1"/>
  <c r="C198" i="1"/>
  <c r="D197" i="1"/>
  <c r="C197" i="1"/>
  <c r="H197" i="1" s="1"/>
  <c r="D196" i="1"/>
  <c r="C196" i="1"/>
  <c r="D195" i="1"/>
  <c r="C195" i="1"/>
  <c r="H195" i="1" s="1"/>
  <c r="D194" i="1"/>
  <c r="C194" i="1"/>
  <c r="H194" i="1" s="1"/>
  <c r="D193" i="1"/>
  <c r="C193" i="1"/>
  <c r="D192" i="1"/>
  <c r="C192" i="1"/>
  <c r="H192" i="1" s="1"/>
  <c r="D191" i="1"/>
  <c r="C191" i="1"/>
  <c r="H191" i="1" s="1"/>
  <c r="D190" i="1"/>
  <c r="C190" i="1"/>
  <c r="D189" i="1"/>
  <c r="C189" i="1"/>
  <c r="D188" i="1"/>
  <c r="C188" i="1"/>
  <c r="H188" i="1" s="1"/>
  <c r="D187" i="1"/>
  <c r="C187" i="1"/>
  <c r="H187" i="1" s="1"/>
  <c r="D186" i="1"/>
  <c r="C186" i="1"/>
  <c r="H186" i="1" s="1"/>
  <c r="D185" i="1"/>
  <c r="C185" i="1"/>
  <c r="D184" i="1"/>
  <c r="C184" i="1"/>
  <c r="H184" i="1" s="1"/>
  <c r="D183" i="1"/>
  <c r="C183" i="1"/>
  <c r="H183" i="1" s="1"/>
  <c r="D182" i="1"/>
  <c r="C182" i="1"/>
  <c r="H182" i="1" s="1"/>
  <c r="D181" i="1"/>
  <c r="C181" i="1"/>
  <c r="H181" i="1" s="1"/>
  <c r="D180" i="1"/>
  <c r="C180" i="1"/>
  <c r="D179" i="1"/>
  <c r="C179" i="1"/>
  <c r="H179" i="1" s="1"/>
  <c r="D178" i="1"/>
  <c r="C178" i="1"/>
  <c r="H178" i="1" s="1"/>
  <c r="D177" i="1"/>
  <c r="C177" i="1"/>
  <c r="H177" i="1" s="1"/>
  <c r="D176" i="1"/>
  <c r="C176" i="1"/>
  <c r="H176" i="1" s="1"/>
  <c r="D175" i="1"/>
  <c r="C175" i="1"/>
  <c r="H175" i="1" s="1"/>
  <c r="C174" i="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D162" i="1"/>
  <c r="C162" i="1"/>
  <c r="H162" i="1" s="1"/>
  <c r="D161" i="1"/>
  <c r="C161" i="1"/>
  <c r="H161" i="1" s="1"/>
  <c r="C160" i="1"/>
  <c r="D159" i="1"/>
  <c r="C159" i="1"/>
  <c r="H159" i="1" s="1"/>
  <c r="D158" i="1"/>
  <c r="C158" i="1"/>
  <c r="D157" i="1"/>
  <c r="C157" i="1"/>
  <c r="H157" i="1" s="1"/>
  <c r="C156" i="1"/>
  <c r="D155" i="1"/>
  <c r="C155" i="1"/>
  <c r="D154" i="1"/>
  <c r="C154" i="1"/>
  <c r="H154" i="1" s="1"/>
  <c r="D153" i="1"/>
  <c r="C153" i="1"/>
  <c r="D152" i="1"/>
  <c r="C152" i="1"/>
  <c r="D151" i="1"/>
  <c r="C151" i="1"/>
  <c r="H151" i="1" s="1"/>
  <c r="D150" i="1"/>
  <c r="C150"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D138" i="1"/>
  <c r="C138" i="1"/>
  <c r="H138" i="1" s="1"/>
  <c r="D137" i="1"/>
  <c r="C137" i="1"/>
  <c r="D136" i="1"/>
  <c r="C136" i="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G127" i="1"/>
  <c r="D127" i="1"/>
  <c r="C127" i="1"/>
  <c r="H127" i="1" s="1"/>
  <c r="D126" i="1"/>
  <c r="C126" i="1"/>
  <c r="H126" i="1" s="1"/>
  <c r="D125" i="1"/>
  <c r="C125" i="1"/>
  <c r="D124" i="1"/>
  <c r="C124" i="1"/>
  <c r="H124" i="1" s="1"/>
  <c r="D123" i="1"/>
  <c r="C123" i="1"/>
  <c r="H123" i="1" s="1"/>
  <c r="D122" i="1"/>
  <c r="C122" i="1"/>
  <c r="H122" i="1" s="1"/>
  <c r="D121" i="1"/>
  <c r="C121" i="1"/>
  <c r="D120" i="1"/>
  <c r="C120" i="1"/>
  <c r="D119" i="1"/>
  <c r="C119" i="1"/>
  <c r="H119" i="1" s="1"/>
  <c r="D118" i="1"/>
  <c r="C118" i="1"/>
  <c r="H118" i="1" s="1"/>
  <c r="D117" i="1"/>
  <c r="C117" i="1"/>
  <c r="H117" i="1" s="1"/>
  <c r="D116" i="1"/>
  <c r="C116" i="1"/>
  <c r="H116" i="1" s="1"/>
  <c r="D115" i="1"/>
  <c r="C115" i="1"/>
  <c r="D114" i="1"/>
  <c r="C114" i="1"/>
  <c r="H114" i="1" s="1"/>
  <c r="D113" i="1"/>
  <c r="C113" i="1"/>
  <c r="H113" i="1" s="1"/>
  <c r="D112" i="1"/>
  <c r="C112" i="1"/>
  <c r="D111" i="1"/>
  <c r="C111" i="1"/>
  <c r="H111" i="1" s="1"/>
  <c r="D110" i="1"/>
  <c r="C110" i="1"/>
  <c r="H110" i="1" s="1"/>
  <c r="D109" i="1"/>
  <c r="C109" i="1"/>
  <c r="D108" i="1"/>
  <c r="C108" i="1"/>
  <c r="D107" i="1"/>
  <c r="C107" i="1"/>
  <c r="D106" i="1"/>
  <c r="C106" i="1"/>
  <c r="H106" i="1" s="1"/>
  <c r="D105" i="1"/>
  <c r="C105" i="1"/>
  <c r="D104" i="1"/>
  <c r="C104" i="1"/>
  <c r="H104" i="1" s="1"/>
  <c r="D103" i="1"/>
  <c r="C103" i="1"/>
  <c r="C102" i="1"/>
  <c r="D101" i="1"/>
  <c r="C101" i="1"/>
  <c r="H101" i="1" s="1"/>
  <c r="D100" i="1"/>
  <c r="C100" i="1"/>
  <c r="D99" i="1"/>
  <c r="C99" i="1"/>
  <c r="H99" i="1" s="1"/>
  <c r="D98" i="1"/>
  <c r="C98" i="1"/>
  <c r="H98" i="1" s="1"/>
  <c r="D97" i="1"/>
  <c r="C97" i="1"/>
  <c r="H97" i="1" s="1"/>
  <c r="D96" i="1"/>
  <c r="C96" i="1"/>
  <c r="D95" i="1"/>
  <c r="G95" i="1" s="1"/>
  <c r="C95" i="1"/>
  <c r="H95" i="1" s="1"/>
  <c r="D94" i="1"/>
  <c r="C94" i="1"/>
  <c r="D93" i="1"/>
  <c r="C93" i="1"/>
  <c r="H93" i="1" s="1"/>
  <c r="D92" i="1"/>
  <c r="C92" i="1"/>
  <c r="H92" i="1" s="1"/>
  <c r="D91" i="1"/>
  <c r="C91" i="1"/>
  <c r="H91" i="1" s="1"/>
  <c r="D90" i="1"/>
  <c r="C90" i="1"/>
  <c r="H90" i="1" s="1"/>
  <c r="D89" i="1"/>
  <c r="C89" i="1"/>
  <c r="H89" i="1" s="1"/>
  <c r="D88" i="1"/>
  <c r="C88" i="1"/>
  <c r="H88" i="1" s="1"/>
  <c r="D87" i="1"/>
  <c r="C87" i="1"/>
  <c r="H87" i="1" s="1"/>
  <c r="D86" i="1"/>
  <c r="C86" i="1"/>
  <c r="D85" i="1"/>
  <c r="C85" i="1"/>
  <c r="H85" i="1" s="1"/>
  <c r="D84" i="1"/>
  <c r="C84" i="1"/>
  <c r="H84" i="1" s="1"/>
  <c r="D83" i="1"/>
  <c r="G83" i="1" s="1"/>
  <c r="C83" i="1"/>
  <c r="H83" i="1" s="1"/>
  <c r="D82" i="1"/>
  <c r="C82" i="1"/>
  <c r="H82" i="1" s="1"/>
  <c r="D81" i="1"/>
  <c r="C81" i="1"/>
  <c r="D80" i="1"/>
  <c r="C80" i="1"/>
  <c r="H80" i="1" s="1"/>
  <c r="D79" i="1"/>
  <c r="C79"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G64" i="1" s="1"/>
  <c r="C64" i="1"/>
  <c r="D63" i="1"/>
  <c r="C63" i="1"/>
  <c r="H63" i="1" s="1"/>
  <c r="D62" i="1"/>
  <c r="C62" i="1"/>
  <c r="D61" i="1"/>
  <c r="C61" i="1"/>
  <c r="H61" i="1" s="1"/>
  <c r="D60" i="1"/>
  <c r="C60" i="1"/>
  <c r="D59" i="1"/>
  <c r="C59" i="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C45" i="1"/>
  <c r="D44" i="1"/>
  <c r="C44" i="1"/>
  <c r="H44" i="1" s="1"/>
  <c r="D43" i="1"/>
  <c r="C43" i="1"/>
  <c r="D42" i="1"/>
  <c r="C42" i="1"/>
  <c r="H42" i="1" s="1"/>
  <c r="D41" i="1"/>
  <c r="C41" i="1"/>
  <c r="H41" i="1" s="1"/>
  <c r="D40" i="1"/>
  <c r="C40" i="1"/>
  <c r="H40" i="1" s="1"/>
  <c r="D39" i="1"/>
  <c r="G39" i="1" s="1"/>
  <c r="C39" i="1"/>
  <c r="D38" i="1"/>
  <c r="C38" i="1"/>
  <c r="H38" i="1" s="1"/>
  <c r="D37" i="1"/>
  <c r="C37" i="1"/>
  <c r="H37" i="1" s="1"/>
  <c r="D36" i="1"/>
  <c r="C36" i="1"/>
  <c r="H36" i="1" s="1"/>
  <c r="D35" i="1"/>
  <c r="C35" i="1"/>
  <c r="H35" i="1" s="1"/>
  <c r="D34" i="1"/>
  <c r="C34" i="1"/>
  <c r="H34" i="1" s="1"/>
  <c r="D33" i="1"/>
  <c r="G33" i="1" s="1"/>
  <c r="C33" i="1"/>
  <c r="H33" i="1" s="1"/>
  <c r="D32" i="1"/>
  <c r="C32" i="1"/>
  <c r="H32" i="1" s="1"/>
  <c r="D31" i="1"/>
  <c r="C31" i="1"/>
  <c r="D30" i="1"/>
  <c r="C30" i="1"/>
  <c r="H30" i="1" s="1"/>
  <c r="G29" i="1"/>
  <c r="D29" i="1"/>
  <c r="C29" i="1"/>
  <c r="H29" i="1" s="1"/>
  <c r="D28" i="1"/>
  <c r="C28" i="1"/>
  <c r="H28" i="1" s="1"/>
  <c r="D27" i="1"/>
  <c r="C27" i="1"/>
  <c r="H27" i="1" s="1"/>
  <c r="D26" i="1"/>
  <c r="C26" i="1"/>
  <c r="H26" i="1" s="1"/>
  <c r="D25" i="1"/>
  <c r="C25" i="1"/>
  <c r="D24" i="1"/>
  <c r="C24" i="1"/>
  <c r="D23" i="1"/>
  <c r="C23" i="1"/>
  <c r="H23" i="1" s="1"/>
  <c r="D22" i="1"/>
  <c r="C22" i="1"/>
  <c r="H22" i="1" s="1"/>
  <c r="D21" i="1"/>
  <c r="G21" i="1" s="1"/>
  <c r="C21" i="1"/>
  <c r="H21" i="1" s="1"/>
  <c r="D20" i="1"/>
  <c r="C20" i="1"/>
  <c r="H20" i="1" s="1"/>
  <c r="D19" i="1"/>
  <c r="C19" i="1"/>
  <c r="D18" i="1"/>
  <c r="C18" i="1"/>
  <c r="H18" i="1" s="1"/>
  <c r="D17" i="1"/>
  <c r="C17" i="1"/>
  <c r="H17" i="1" s="1"/>
  <c r="D16" i="1"/>
  <c r="G16" i="1" s="1"/>
  <c r="C16" i="1"/>
  <c r="H16" i="1" s="1"/>
  <c r="D15" i="1"/>
  <c r="C15" i="1"/>
  <c r="H15" i="1" s="1"/>
  <c r="D14" i="1"/>
  <c r="C14" i="1"/>
  <c r="H14" i="1" s="1"/>
  <c r="D13" i="1"/>
  <c r="C13" i="1"/>
  <c r="H13" i="1" s="1"/>
  <c r="D12" i="1"/>
  <c r="C12" i="1"/>
  <c r="H12" i="1" s="1"/>
  <c r="D11" i="1"/>
  <c r="C11" i="1"/>
  <c r="D10" i="1"/>
  <c r="C10" i="1"/>
  <c r="D9" i="1"/>
  <c r="C9" i="1"/>
  <c r="D8" i="1"/>
  <c r="C8" i="1"/>
  <c r="H8" i="1" s="1"/>
  <c r="D7" i="1"/>
  <c r="C7" i="1"/>
  <c r="H7" i="1" s="1"/>
  <c r="D6" i="1"/>
  <c r="C6" i="1"/>
  <c r="D5" i="1"/>
  <c r="C5" i="1"/>
  <c r="H5" i="1" s="1"/>
  <c r="D4" i="1"/>
  <c r="C4" i="1"/>
  <c r="D3" i="1"/>
  <c r="C3" i="1"/>
  <c r="E319" i="9" l="1"/>
  <c r="B319" i="9" s="1"/>
  <c r="E323" i="9"/>
  <c r="B323" i="9" s="1"/>
  <c r="E36" i="9"/>
  <c r="B36" i="9" s="1"/>
  <c r="H1685" i="1"/>
  <c r="G1684" i="1"/>
  <c r="H1683" i="1"/>
  <c r="G1680" i="1"/>
  <c r="G1682" i="1"/>
  <c r="H1679" i="1"/>
  <c r="G1678" i="1"/>
  <c r="H1677" i="1"/>
  <c r="G1676" i="1"/>
  <c r="H1675" i="1"/>
  <c r="H1673" i="1"/>
  <c r="G1674" i="1"/>
  <c r="G1672" i="1"/>
  <c r="H1671" i="1"/>
  <c r="G1670" i="1"/>
  <c r="G1668" i="1"/>
  <c r="H1669" i="1"/>
  <c r="H1665" i="1"/>
  <c r="G1658" i="1"/>
  <c r="G1660" i="1"/>
  <c r="G1656" i="1"/>
  <c r="G1654" i="1"/>
  <c r="G1652" i="1"/>
  <c r="G1648" i="1"/>
  <c r="G1646" i="1"/>
  <c r="G1644" i="1"/>
  <c r="G1640" i="1"/>
  <c r="G1638" i="1"/>
  <c r="G1636" i="1"/>
  <c r="D51" i="8"/>
  <c r="C1627" i="1" s="1"/>
  <c r="G1627" i="1" s="1"/>
  <c r="G1632" i="1"/>
  <c r="D45" i="8"/>
  <c r="G1628" i="1"/>
  <c r="H1619" i="1"/>
  <c r="G1616" i="1"/>
  <c r="H1615" i="1"/>
  <c r="H1613" i="1"/>
  <c r="G1614" i="1"/>
  <c r="D25" i="8"/>
  <c r="C1601" i="1" s="1"/>
  <c r="G1601" i="1" s="1"/>
  <c r="G1612" i="1"/>
  <c r="H1611" i="1"/>
  <c r="G1610" i="1"/>
  <c r="H1609" i="1"/>
  <c r="G1608" i="1"/>
  <c r="G1606" i="1"/>
  <c r="H1601" i="1"/>
  <c r="H1603" i="1"/>
  <c r="G1604" i="1"/>
  <c r="G1600" i="1"/>
  <c r="H1599" i="1"/>
  <c r="H1597" i="1"/>
  <c r="G1596" i="1"/>
  <c r="G1594" i="1"/>
  <c r="H1595" i="1"/>
  <c r="D6" i="8"/>
  <c r="C1582" i="1" s="1"/>
  <c r="H1582" i="1" s="1"/>
  <c r="H1593" i="1"/>
  <c r="G1592" i="1"/>
  <c r="H1591" i="1"/>
  <c r="G1590" i="1"/>
  <c r="H1589" i="1"/>
  <c r="G1586" i="1"/>
  <c r="G1584" i="1"/>
  <c r="H1585" i="1"/>
  <c r="G1009" i="1"/>
  <c r="G1006" i="1"/>
  <c r="G997" i="1"/>
  <c r="G995" i="1"/>
  <c r="G993" i="1"/>
  <c r="G991" i="1"/>
  <c r="G989" i="1"/>
  <c r="G987" i="1"/>
  <c r="G985" i="1"/>
  <c r="G982" i="1"/>
  <c r="G981" i="1"/>
  <c r="G979" i="1"/>
  <c r="G978" i="1"/>
  <c r="G974" i="1"/>
  <c r="G972" i="1"/>
  <c r="G965" i="1"/>
  <c r="G962" i="1"/>
  <c r="G959" i="1"/>
  <c r="G958" i="1"/>
  <c r="G951" i="1"/>
  <c r="G950" i="1"/>
  <c r="G945" i="1"/>
  <c r="G944" i="1"/>
  <c r="G943" i="1"/>
  <c r="G938" i="1"/>
  <c r="G935" i="1"/>
  <c r="G930" i="1"/>
  <c r="G927" i="1"/>
  <c r="G926" i="1"/>
  <c r="G925" i="1"/>
  <c r="G922" i="1"/>
  <c r="G921" i="1"/>
  <c r="F266" i="9"/>
  <c r="G914" i="1"/>
  <c r="G913" i="1"/>
  <c r="G911" i="1"/>
  <c r="F264" i="9"/>
  <c r="G906" i="1"/>
  <c r="G895" i="1"/>
  <c r="G894" i="1"/>
  <c r="G893" i="1"/>
  <c r="G890" i="1"/>
  <c r="G888" i="1"/>
  <c r="G887" i="1"/>
  <c r="G886" i="1"/>
  <c r="G885" i="1"/>
  <c r="G882" i="1"/>
  <c r="G878" i="1"/>
  <c r="G875" i="1"/>
  <c r="G867" i="1"/>
  <c r="G864" i="1"/>
  <c r="G861" i="1"/>
  <c r="G860" i="1"/>
  <c r="G859" i="1"/>
  <c r="G858" i="1"/>
  <c r="G857" i="1"/>
  <c r="G855" i="1"/>
  <c r="G848" i="1"/>
  <c r="G846" i="1"/>
  <c r="G844" i="1"/>
  <c r="G842" i="1"/>
  <c r="G841" i="1"/>
  <c r="G835" i="1"/>
  <c r="G834" i="1"/>
  <c r="G833" i="1"/>
  <c r="G831" i="1"/>
  <c r="G826" i="1"/>
  <c r="G823" i="1"/>
  <c r="G822" i="1"/>
  <c r="G820" i="1"/>
  <c r="G819" i="1"/>
  <c r="G818" i="1"/>
  <c r="G809" i="1"/>
  <c r="G803" i="1"/>
  <c r="G797" i="1"/>
  <c r="G789" i="1"/>
  <c r="G779" i="1"/>
  <c r="G775" i="1"/>
  <c r="G773" i="1"/>
  <c r="G771" i="1"/>
  <c r="G763" i="1"/>
  <c r="F245" i="9"/>
  <c r="G751" i="1"/>
  <c r="G747" i="1"/>
  <c r="G743" i="1"/>
  <c r="G737" i="1"/>
  <c r="G717" i="1"/>
  <c r="G715" i="1"/>
  <c r="F231" i="9"/>
  <c r="G693" i="1"/>
  <c r="G677" i="1"/>
  <c r="G671" i="1"/>
  <c r="G663" i="1"/>
  <c r="G649" i="1"/>
  <c r="F656" i="4"/>
  <c r="G623" i="1"/>
  <c r="H615" i="1"/>
  <c r="F291" i="9"/>
  <c r="B291" i="9"/>
  <c r="F289" i="9"/>
  <c r="B289" i="9" s="1"/>
  <c r="F287" i="9"/>
  <c r="B287" i="9" s="1"/>
  <c r="F285" i="9"/>
  <c r="B285" i="9" s="1"/>
  <c r="E156" i="9"/>
  <c r="B156" i="9" s="1"/>
  <c r="B284" i="9"/>
  <c r="H597" i="1"/>
  <c r="H600" i="1"/>
  <c r="F282" i="9"/>
  <c r="B282" i="9" s="1"/>
  <c r="D592" i="1"/>
  <c r="B280" i="9"/>
  <c r="H591" i="1"/>
  <c r="H592" i="1"/>
  <c r="H594" i="1"/>
  <c r="F278" i="9"/>
  <c r="B278" i="9" s="1"/>
  <c r="H590" i="1"/>
  <c r="H578" i="1"/>
  <c r="H588" i="1"/>
  <c r="H589" i="1"/>
  <c r="H575" i="1"/>
  <c r="E571" i="4"/>
  <c r="D565" i="1" s="1"/>
  <c r="G565" i="1" s="1"/>
  <c r="H569" i="1"/>
  <c r="H565" i="1"/>
  <c r="H566" i="1"/>
  <c r="H568" i="1"/>
  <c r="H547" i="1"/>
  <c r="B276" i="9"/>
  <c r="F274" i="9"/>
  <c r="B274" i="9" s="1"/>
  <c r="F272" i="9"/>
  <c r="B272" i="9" s="1"/>
  <c r="H526" i="1"/>
  <c r="H528" i="1"/>
  <c r="F270" i="9"/>
  <c r="B270" i="9" s="1"/>
  <c r="H523" i="1"/>
  <c r="H522" i="1"/>
  <c r="H516" i="1"/>
  <c r="H520" i="1"/>
  <c r="H512" i="1"/>
  <c r="H508" i="1"/>
  <c r="H511" i="1"/>
  <c r="H507" i="1"/>
  <c r="H503" i="1"/>
  <c r="H506" i="1"/>
  <c r="F268" i="9"/>
  <c r="B268" i="9"/>
  <c r="B266" i="9"/>
  <c r="H496" i="1"/>
  <c r="B264" i="9"/>
  <c r="B262" i="9"/>
  <c r="H485" i="1"/>
  <c r="H491" i="1"/>
  <c r="H494" i="1"/>
  <c r="B260" i="9"/>
  <c r="F259" i="9"/>
  <c r="F257" i="9"/>
  <c r="H473" i="1"/>
  <c r="H478" i="1"/>
  <c r="H472" i="1"/>
  <c r="H460" i="1"/>
  <c r="H470" i="1"/>
  <c r="F255" i="9"/>
  <c r="E430" i="4"/>
  <c r="D424" i="1" s="1"/>
  <c r="H424" i="1" s="1"/>
  <c r="H425" i="1"/>
  <c r="H446" i="1"/>
  <c r="H450" i="1"/>
  <c r="H445" i="1"/>
  <c r="F253" i="9"/>
  <c r="B253" i="9" s="1"/>
  <c r="F251" i="9"/>
  <c r="F249" i="9"/>
  <c r="H415" i="1"/>
  <c r="H421" i="1"/>
  <c r="H422" i="1"/>
  <c r="H396" i="1"/>
  <c r="H399" i="1"/>
  <c r="H393" i="1"/>
  <c r="H395" i="1"/>
  <c r="H368" i="1"/>
  <c r="H383" i="1"/>
  <c r="H387" i="1"/>
  <c r="F379" i="4"/>
  <c r="F373" i="4"/>
  <c r="H365" i="1"/>
  <c r="H364" i="1"/>
  <c r="E360" i="4"/>
  <c r="D355" i="1" s="1"/>
  <c r="D356" i="1"/>
  <c r="H356" i="1"/>
  <c r="H361" i="1"/>
  <c r="H363" i="1"/>
  <c r="H344" i="1"/>
  <c r="H346" i="1"/>
  <c r="H331" i="1"/>
  <c r="H322" i="1"/>
  <c r="H316" i="1"/>
  <c r="H317" i="1"/>
  <c r="F321" i="4"/>
  <c r="H314" i="1"/>
  <c r="H309" i="1"/>
  <c r="H313" i="1"/>
  <c r="H304" i="1"/>
  <c r="H302" i="1"/>
  <c r="F647" i="4"/>
  <c r="H298" i="1"/>
  <c r="E648" i="4"/>
  <c r="D642" i="1" s="1"/>
  <c r="H642" i="1" s="1"/>
  <c r="H292" i="1"/>
  <c r="H293" i="1"/>
  <c r="H294" i="1"/>
  <c r="F289" i="4"/>
  <c r="H284" i="1"/>
  <c r="H279" i="1"/>
  <c r="H282" i="1"/>
  <c r="E273" i="4"/>
  <c r="D269" i="1" s="1"/>
  <c r="H269" i="1" s="1"/>
  <c r="F278" i="4"/>
  <c r="F247" i="9"/>
  <c r="H258" i="1"/>
  <c r="F269" i="4"/>
  <c r="H259" i="1"/>
  <c r="H263" i="1"/>
  <c r="F262" i="4"/>
  <c r="H253" i="1"/>
  <c r="F246" i="4"/>
  <c r="H240" i="1"/>
  <c r="H226" i="1"/>
  <c r="H233" i="1"/>
  <c r="H235" i="1"/>
  <c r="F237" i="4"/>
  <c r="F230" i="4"/>
  <c r="F225" i="4"/>
  <c r="H216" i="1"/>
  <c r="H214" i="1"/>
  <c r="H212" i="1"/>
  <c r="H213" i="1"/>
  <c r="F216" i="4"/>
  <c r="H211" i="1"/>
  <c r="H209" i="1"/>
  <c r="H207" i="1"/>
  <c r="H204" i="1"/>
  <c r="H206" i="1"/>
  <c r="H203" i="1"/>
  <c r="H202" i="1"/>
  <c r="F202" i="4"/>
  <c r="H198" i="1"/>
  <c r="H199" i="1"/>
  <c r="H201" i="1"/>
  <c r="H196" i="1"/>
  <c r="F243" i="9"/>
  <c r="H190" i="1"/>
  <c r="H193" i="1"/>
  <c r="F194" i="4"/>
  <c r="F241" i="9"/>
  <c r="H185" i="1"/>
  <c r="H189" i="1"/>
  <c r="D174" i="1"/>
  <c r="F239" i="9"/>
  <c r="H160" i="1"/>
  <c r="H174" i="1"/>
  <c r="H180" i="1"/>
  <c r="F178" i="4"/>
  <c r="F170" i="4"/>
  <c r="H163" i="1"/>
  <c r="F164" i="4"/>
  <c r="H158" i="1"/>
  <c r="H156" i="1"/>
  <c r="E153" i="4"/>
  <c r="F160" i="4"/>
  <c r="H155" i="1"/>
  <c r="F237" i="9"/>
  <c r="H153" i="1"/>
  <c r="H150" i="1"/>
  <c r="H152" i="1"/>
  <c r="F154" i="4"/>
  <c r="H136" i="1"/>
  <c r="H137" i="1"/>
  <c r="H139" i="1"/>
  <c r="H121" i="1"/>
  <c r="H125" i="1"/>
  <c r="H120" i="1"/>
  <c r="F120" i="4"/>
  <c r="H115" i="1"/>
  <c r="H112" i="1"/>
  <c r="H108" i="1"/>
  <c r="H109" i="1"/>
  <c r="F112" i="4"/>
  <c r="H107" i="1"/>
  <c r="F235" i="9"/>
  <c r="H102" i="1"/>
  <c r="H103" i="1"/>
  <c r="H105" i="1"/>
  <c r="F106" i="4"/>
  <c r="H100" i="1"/>
  <c r="H94" i="1"/>
  <c r="H96" i="1"/>
  <c r="F233" i="9"/>
  <c r="F91" i="4"/>
  <c r="H86" i="1"/>
  <c r="H78" i="1"/>
  <c r="H79" i="1"/>
  <c r="H81" i="1"/>
  <c r="F82" i="4"/>
  <c r="F74" i="4"/>
  <c r="E49" i="4"/>
  <c r="D45" i="1" s="1"/>
  <c r="H45" i="1" s="1"/>
  <c r="H64" i="1"/>
  <c r="F64" i="4"/>
  <c r="H60" i="1"/>
  <c r="H62" i="1"/>
  <c r="H59" i="1"/>
  <c r="F61" i="4"/>
  <c r="F58" i="4"/>
  <c r="H39" i="1"/>
  <c r="H43" i="1"/>
  <c r="H31" i="1"/>
  <c r="H25" i="1"/>
  <c r="F29" i="4"/>
  <c r="H19" i="1"/>
  <c r="H24" i="1"/>
  <c r="F23" i="4"/>
  <c r="F229" i="9"/>
  <c r="B229" i="9" s="1"/>
  <c r="H11" i="1"/>
  <c r="H10" i="1"/>
  <c r="H9" i="1"/>
  <c r="F8" i="4"/>
  <c r="H3" i="1"/>
  <c r="H4" i="1"/>
  <c r="H6" i="1"/>
  <c r="G3" i="1"/>
  <c r="G4" i="1"/>
  <c r="G6" i="1"/>
  <c r="G7" i="1"/>
  <c r="G8" i="1"/>
  <c r="G10" i="1"/>
  <c r="G11" i="1"/>
  <c r="G12" i="1"/>
  <c r="G13" i="1"/>
  <c r="G14" i="1"/>
  <c r="G17" i="1"/>
  <c r="G22" i="1"/>
  <c r="G26" i="1"/>
  <c r="G40" i="1"/>
  <c r="G41" i="1"/>
  <c r="G42" i="1"/>
  <c r="G43" i="1"/>
  <c r="G44" i="1"/>
  <c r="G45" i="1"/>
  <c r="G46" i="1"/>
  <c r="G47" i="1"/>
  <c r="G48" i="1"/>
  <c r="G49" i="1"/>
  <c r="G50" i="1"/>
  <c r="G51" i="1"/>
  <c r="G52" i="1"/>
  <c r="G53" i="1"/>
  <c r="G54" i="1"/>
  <c r="G55" i="1"/>
  <c r="G56" i="1"/>
  <c r="G57" i="1"/>
  <c r="G58" i="1"/>
  <c r="G59" i="1"/>
  <c r="G60" i="1"/>
  <c r="G61" i="1"/>
  <c r="G65" i="1"/>
  <c r="G66" i="1"/>
  <c r="G68" i="1"/>
  <c r="G69" i="1"/>
  <c r="G71" i="1"/>
  <c r="G72" i="1"/>
  <c r="G73" i="1"/>
  <c r="G74" i="1"/>
  <c r="G75" i="1"/>
  <c r="G76" i="1"/>
  <c r="G255" i="1"/>
  <c r="G256" i="1"/>
  <c r="G257" i="1"/>
  <c r="G258" i="1"/>
  <c r="G261" i="1"/>
  <c r="G262" i="1"/>
  <c r="G263" i="1"/>
  <c r="G265" i="1"/>
  <c r="G266" i="1"/>
  <c r="G267" i="1"/>
  <c r="G269" i="1"/>
  <c r="G270" i="1"/>
  <c r="G271" i="1"/>
  <c r="G272" i="1"/>
  <c r="G273" i="1"/>
  <c r="G274" i="1"/>
  <c r="G275" i="1"/>
  <c r="G276" i="1"/>
  <c r="G277" i="1"/>
  <c r="G278"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H619" i="1"/>
  <c r="G5" i="1"/>
  <c r="G9" i="1"/>
  <c r="G15" i="1"/>
  <c r="G18" i="1"/>
  <c r="G19" i="1"/>
  <c r="G20" i="1"/>
  <c r="G23" i="1"/>
  <c r="G24" i="1"/>
  <c r="G25" i="1"/>
  <c r="G27" i="1"/>
  <c r="G28" i="1"/>
  <c r="G30" i="1"/>
  <c r="G31" i="1"/>
  <c r="G32" i="1"/>
  <c r="G34" i="1"/>
  <c r="G35" i="1"/>
  <c r="G36" i="1"/>
  <c r="G37" i="1"/>
  <c r="G38" i="1"/>
  <c r="G62" i="1"/>
  <c r="G63" i="1"/>
  <c r="G67" i="1"/>
  <c r="G70" i="1"/>
  <c r="G77" i="1"/>
  <c r="G78" i="1"/>
  <c r="G79" i="1"/>
  <c r="G80" i="1"/>
  <c r="G81" i="1"/>
  <c r="G82" i="1"/>
  <c r="G84" i="1"/>
  <c r="G85" i="1"/>
  <c r="G86" i="1"/>
  <c r="G87" i="1"/>
  <c r="G88" i="1"/>
  <c r="G89" i="1"/>
  <c r="G90" i="1"/>
  <c r="G91" i="1"/>
  <c r="G92" i="1"/>
  <c r="G93" i="1"/>
  <c r="G94"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8" i="1"/>
  <c r="G129" i="1"/>
  <c r="G130"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9" i="1"/>
  <c r="G260" i="1"/>
  <c r="G264" i="1"/>
  <c r="G268" i="1"/>
  <c r="G620" i="1"/>
  <c r="G622" i="1"/>
  <c r="G624" i="1"/>
  <c r="G626" i="1"/>
  <c r="G628" i="1"/>
  <c r="G630" i="1"/>
  <c r="G632" i="1"/>
  <c r="G636" i="1"/>
  <c r="G642"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1257" i="1"/>
  <c r="H1257" i="1"/>
  <c r="G1260" i="1"/>
  <c r="G1262" i="1"/>
  <c r="G1264" i="1"/>
  <c r="G1266" i="1"/>
  <c r="G1268" i="1"/>
  <c r="G1270" i="1"/>
  <c r="G1272" i="1"/>
  <c r="G1274" i="1"/>
  <c r="G1276" i="1"/>
  <c r="G1278" i="1"/>
  <c r="G1280" i="1"/>
  <c r="G1282" i="1"/>
  <c r="G1400"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7" i="1"/>
  <c r="G1538" i="1"/>
  <c r="G1539" i="1"/>
  <c r="G1540" i="1"/>
  <c r="G1541" i="1"/>
  <c r="G1542" i="1"/>
  <c r="G1543" i="1"/>
  <c r="G1544" i="1"/>
  <c r="I1545" i="1"/>
  <c r="H1545" i="1"/>
  <c r="G1555" i="1"/>
  <c r="J1563" i="1"/>
  <c r="H1563" i="1"/>
  <c r="G1563" i="1"/>
  <c r="J1564" i="1"/>
  <c r="H1564" i="1"/>
  <c r="G1564" i="1"/>
  <c r="I1564" i="1" s="1"/>
  <c r="J1565" i="1"/>
  <c r="H1565" i="1"/>
  <c r="G1565" i="1"/>
  <c r="J1566" i="1"/>
  <c r="H1566" i="1"/>
  <c r="G1566" i="1"/>
  <c r="I1566" i="1" s="1"/>
  <c r="J1567" i="1"/>
  <c r="H1567" i="1"/>
  <c r="G1567" i="1"/>
  <c r="J1568" i="1"/>
  <c r="H1568" i="1"/>
  <c r="G1568" i="1"/>
  <c r="I1568" i="1" s="1"/>
  <c r="J1569" i="1"/>
  <c r="H1569" i="1"/>
  <c r="G1569" i="1"/>
  <c r="G1570" i="1"/>
  <c r="J1572" i="1"/>
  <c r="H1572" i="1"/>
  <c r="G1572" i="1"/>
  <c r="J1573" i="1"/>
  <c r="H1573" i="1"/>
  <c r="G1573" i="1"/>
  <c r="I1573" i="1" s="1"/>
  <c r="J1574" i="1"/>
  <c r="H1574" i="1"/>
  <c r="G1574" i="1"/>
  <c r="J1575" i="1"/>
  <c r="H1575" i="1"/>
  <c r="G1575" i="1"/>
  <c r="I1575" i="1" s="1"/>
  <c r="G1576" i="1"/>
  <c r="D6" i="4"/>
  <c r="E6" i="4"/>
  <c r="E308" i="4"/>
  <c r="F361" i="4"/>
  <c r="D360" i="4"/>
  <c r="F536" i="4"/>
  <c r="D535" i="4"/>
  <c r="F7" i="5"/>
  <c r="H22" i="3"/>
  <c r="H1540" i="1"/>
  <c r="H1541" i="1"/>
  <c r="H1542" i="1"/>
  <c r="H1543" i="1"/>
  <c r="H1544" i="1"/>
  <c r="J1545" i="1"/>
  <c r="J1547" i="1"/>
  <c r="H1547" i="1"/>
  <c r="G1547" i="1"/>
  <c r="I1547" i="1" s="1"/>
  <c r="J1548" i="1"/>
  <c r="H1548" i="1"/>
  <c r="G1548" i="1"/>
  <c r="J1549" i="1"/>
  <c r="H1549" i="1"/>
  <c r="G1549" i="1"/>
  <c r="I1549" i="1" s="1"/>
  <c r="J1550" i="1"/>
  <c r="H1550" i="1"/>
  <c r="G1550" i="1"/>
  <c r="J1551" i="1"/>
  <c r="H1551" i="1"/>
  <c r="G1551" i="1"/>
  <c r="I1551" i="1" s="1"/>
  <c r="J1552" i="1"/>
  <c r="H1552" i="1"/>
  <c r="G1552" i="1"/>
  <c r="J1553" i="1"/>
  <c r="H1553" i="1"/>
  <c r="G1553" i="1"/>
  <c r="I1553" i="1" s="1"/>
  <c r="G1554" i="1"/>
  <c r="J1556" i="1"/>
  <c r="H1556" i="1"/>
  <c r="G1556" i="1"/>
  <c r="I1556" i="1" s="1"/>
  <c r="J1557" i="1"/>
  <c r="H1557" i="1"/>
  <c r="G1557" i="1"/>
  <c r="J1558" i="1"/>
  <c r="H1558" i="1"/>
  <c r="G1558" i="1"/>
  <c r="I1558" i="1" s="1"/>
  <c r="J1559" i="1"/>
  <c r="H1559" i="1"/>
  <c r="G1559" i="1"/>
  <c r="J1560" i="1"/>
  <c r="H1560" i="1"/>
  <c r="G1560" i="1"/>
  <c r="I1560" i="1" s="1"/>
  <c r="J1561" i="1"/>
  <c r="H1561" i="1"/>
  <c r="G1561" i="1"/>
  <c r="G1562" i="1"/>
  <c r="G1571" i="1"/>
  <c r="J1577" i="1"/>
  <c r="H1577" i="1"/>
  <c r="G1577" i="1"/>
  <c r="I1577" i="1" s="1"/>
  <c r="J1578" i="1"/>
  <c r="H1578" i="1"/>
  <c r="G1578" i="1"/>
  <c r="J1579" i="1"/>
  <c r="H1579" i="1"/>
  <c r="G1579" i="1"/>
  <c r="I1579" i="1" s="1"/>
  <c r="J1580" i="1"/>
  <c r="H1580" i="1"/>
  <c r="G1580" i="1"/>
  <c r="G1581" i="1"/>
  <c r="H1623" i="1"/>
  <c r="H1625" i="1"/>
  <c r="H1629" i="1"/>
  <c r="H1631" i="1"/>
  <c r="H1633" i="1"/>
  <c r="H1635" i="1"/>
  <c r="H1637" i="1"/>
  <c r="H1639" i="1"/>
  <c r="H1641" i="1"/>
  <c r="H1643" i="1"/>
  <c r="H1645" i="1"/>
  <c r="H1647" i="1"/>
  <c r="H1649" i="1"/>
  <c r="H1651" i="1"/>
  <c r="H1653" i="1"/>
  <c r="H1655" i="1"/>
  <c r="H1657" i="1"/>
  <c r="H1659" i="1"/>
  <c r="H1661" i="1"/>
  <c r="H1663" i="1"/>
  <c r="F309" i="4"/>
  <c r="D308" i="4"/>
  <c r="E418" i="4"/>
  <c r="D413" i="1" s="1"/>
  <c r="F430" i="4"/>
  <c r="D639" i="4"/>
  <c r="E535" i="4"/>
  <c r="I22" i="3"/>
  <c r="F7" i="4"/>
  <c r="F83" i="4"/>
  <c r="F107" i="4"/>
  <c r="F135" i="4"/>
  <c r="F141" i="4"/>
  <c r="H24" i="9"/>
  <c r="G24" i="9"/>
  <c r="F153" i="4"/>
  <c r="F165" i="4"/>
  <c r="F203" i="4"/>
  <c r="F231" i="4"/>
  <c r="F263" i="4"/>
  <c r="F310" i="4"/>
  <c r="F322" i="4"/>
  <c r="F362" i="4"/>
  <c r="F374" i="4"/>
  <c r="F426" i="4"/>
  <c r="F431" i="4"/>
  <c r="F467" i="4"/>
  <c r="F523" i="4"/>
  <c r="F537" i="4"/>
  <c r="F585" i="4"/>
  <c r="F607" i="4"/>
  <c r="F8" i="5"/>
  <c r="D44" i="8"/>
  <c r="G1546" i="1"/>
  <c r="D152" i="4"/>
  <c r="F427" i="4"/>
  <c r="H335" i="9"/>
  <c r="E176" i="5"/>
  <c r="E88" i="5"/>
  <c r="D1093" i="1" s="1"/>
  <c r="H1093" i="1" s="1"/>
  <c r="E313" i="9"/>
  <c r="B313" i="9" s="1"/>
  <c r="F89" i="5"/>
  <c r="D119" i="5"/>
  <c r="D135" i="5"/>
  <c r="H315" i="9"/>
  <c r="H314" i="9"/>
  <c r="E336" i="9"/>
  <c r="B336" i="9" s="1"/>
  <c r="F196" i="5"/>
  <c r="D202" i="5"/>
  <c r="D218" i="5"/>
  <c r="D250" i="5"/>
  <c r="D254" i="5"/>
  <c r="F5" i="6"/>
  <c r="D35" i="6"/>
  <c r="D89" i="6"/>
  <c r="D141" i="6"/>
  <c r="H309" i="9"/>
  <c r="G308" i="9"/>
  <c r="E308" i="9" s="1"/>
  <c r="B308" i="9" s="1"/>
  <c r="G302" i="9"/>
  <c r="E302" i="9" s="1"/>
  <c r="B302" i="9" s="1"/>
  <c r="G301" i="9"/>
  <c r="E301" i="9" s="1"/>
  <c r="B301" i="9" s="1"/>
  <c r="G300" i="9"/>
  <c r="E300" i="9" s="1"/>
  <c r="B300" i="9" s="1"/>
  <c r="G309" i="9"/>
  <c r="E309" i="9" s="1"/>
  <c r="B309" i="9" s="1"/>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5" i="9"/>
  <c r="E205" i="9" s="1"/>
  <c r="B205" i="9" s="1"/>
  <c r="G203" i="9"/>
  <c r="E203" i="9" s="1"/>
  <c r="B203" i="9" s="1"/>
  <c r="G201" i="9"/>
  <c r="E201" i="9" s="1"/>
  <c r="B201" i="9" s="1"/>
  <c r="G199" i="9"/>
  <c r="E199" i="9" s="1"/>
  <c r="B199"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M228" i="9"/>
  <c r="G207" i="9"/>
  <c r="E207" i="9" s="1"/>
  <c r="B207" i="9" s="1"/>
  <c r="G206" i="9"/>
  <c r="E206" i="9" s="1"/>
  <c r="B206" i="9" s="1"/>
  <c r="G204" i="9"/>
  <c r="E204" i="9" s="1"/>
  <c r="B204" i="9" s="1"/>
  <c r="G202" i="9"/>
  <c r="E202" i="9" s="1"/>
  <c r="B202" i="9" s="1"/>
  <c r="G200" i="9"/>
  <c r="E200" i="9" s="1"/>
  <c r="B200" i="9" s="1"/>
  <c r="G198" i="9"/>
  <c r="E198" i="9" s="1"/>
  <c r="B198" i="9" s="1"/>
  <c r="G180" i="9"/>
  <c r="E180" i="9" s="1"/>
  <c r="B180" i="9" s="1"/>
  <c r="H179" i="9"/>
  <c r="I10" i="9"/>
  <c r="H19" i="9"/>
  <c r="E19" i="9" s="1"/>
  <c r="B19" i="9" s="1"/>
  <c r="G314" i="9"/>
  <c r="E314" i="9" s="1"/>
  <c r="B314" i="9" s="1"/>
  <c r="G315" i="9"/>
  <c r="E315" i="9" s="1"/>
  <c r="B315" i="9" s="1"/>
  <c r="F150" i="5"/>
  <c r="E335" i="9"/>
  <c r="B335" i="9" s="1"/>
  <c r="F177" i="5"/>
  <c r="G345" i="9"/>
  <c r="E345" i="9" s="1"/>
  <c r="B231" i="9"/>
  <c r="B233" i="9"/>
  <c r="B235" i="9"/>
  <c r="B237" i="9"/>
  <c r="B239" i="9"/>
  <c r="B241" i="9"/>
  <c r="B243" i="9"/>
  <c r="B245" i="9"/>
  <c r="B247" i="9"/>
  <c r="B249" i="9"/>
  <c r="B251" i="9"/>
  <c r="B255" i="9"/>
  <c r="B257" i="9"/>
  <c r="B259" i="9"/>
  <c r="H1627" i="1" l="1"/>
  <c r="C1621" i="1"/>
  <c r="I40" i="3"/>
  <c r="G1582" i="1"/>
  <c r="F273" i="4"/>
  <c r="E152" i="4"/>
  <c r="F152" i="4" s="1"/>
  <c r="D149" i="1"/>
  <c r="F49" i="4"/>
  <c r="E179" i="9"/>
  <c r="B179" i="9" s="1"/>
  <c r="F228" i="9"/>
  <c r="B228" i="9" s="1"/>
  <c r="F141" i="6"/>
  <c r="H31" i="3"/>
  <c r="C1536" i="1"/>
  <c r="F35" i="6"/>
  <c r="H28" i="3"/>
  <c r="C1430" i="1"/>
  <c r="G347" i="9"/>
  <c r="E347" i="9" s="1"/>
  <c r="F250" i="5"/>
  <c r="H25" i="3"/>
  <c r="C1254" i="1"/>
  <c r="G337" i="9"/>
  <c r="E337" i="9" s="1"/>
  <c r="B337" i="9" s="1"/>
  <c r="F202" i="5"/>
  <c r="C1206" i="1"/>
  <c r="F135" i="5"/>
  <c r="C1140" i="1"/>
  <c r="E175" i="5"/>
  <c r="D1179" i="1" s="1"/>
  <c r="I24" i="3"/>
  <c r="D1180" i="1"/>
  <c r="E69" i="5"/>
  <c r="H18" i="3"/>
  <c r="D299" i="4"/>
  <c r="C148" i="1"/>
  <c r="K1480" i="9"/>
  <c r="G343" i="9"/>
  <c r="E343" i="9" s="1"/>
  <c r="B343" i="9" s="1"/>
  <c r="C1620" i="1"/>
  <c r="I39" i="3"/>
  <c r="E640" i="4"/>
  <c r="D634" i="1" s="1"/>
  <c r="D529" i="1"/>
  <c r="F639" i="4"/>
  <c r="C633" i="1"/>
  <c r="D640" i="4"/>
  <c r="F535" i="4"/>
  <c r="C529" i="1"/>
  <c r="D418" i="4"/>
  <c r="F360" i="4"/>
  <c r="C355" i="1"/>
  <c r="E417" i="4"/>
  <c r="D412" i="1" s="1"/>
  <c r="D303" i="1"/>
  <c r="D300" i="4"/>
  <c r="F6" i="4"/>
  <c r="H17" i="3"/>
  <c r="D422" i="4"/>
  <c r="C2" i="1"/>
  <c r="I1543" i="1"/>
  <c r="I1541" i="1"/>
  <c r="B345" i="9"/>
  <c r="E344" i="9"/>
  <c r="I10" i="3" s="1"/>
  <c r="F89" i="6"/>
  <c r="C1484" i="1"/>
  <c r="F254" i="5"/>
  <c r="C1258" i="1"/>
  <c r="G338" i="9"/>
  <c r="E338" i="9" s="1"/>
  <c r="B338" i="9" s="1"/>
  <c r="F218" i="5"/>
  <c r="C1222" i="1"/>
  <c r="D176" i="5"/>
  <c r="F119" i="5"/>
  <c r="C1124" i="1"/>
  <c r="D69" i="5"/>
  <c r="G342" i="9"/>
  <c r="E342" i="9" s="1"/>
  <c r="E24" i="9"/>
  <c r="E639" i="4"/>
  <c r="D633" i="1" s="1"/>
  <c r="D417" i="4"/>
  <c r="F308" i="4"/>
  <c r="C303" i="1"/>
  <c r="I1580" i="1"/>
  <c r="I1578" i="1"/>
  <c r="I1561" i="1"/>
  <c r="I1559" i="1"/>
  <c r="I1557" i="1"/>
  <c r="I1552" i="1"/>
  <c r="I1550" i="1"/>
  <c r="I1548" i="1"/>
  <c r="E422" i="4"/>
  <c r="I17" i="3"/>
  <c r="D2" i="1"/>
  <c r="I1574" i="1"/>
  <c r="I1572" i="1"/>
  <c r="I1569" i="1"/>
  <c r="I1567" i="1"/>
  <c r="I1565" i="1"/>
  <c r="I1563" i="1"/>
  <c r="I1544" i="1"/>
  <c r="I1542" i="1"/>
  <c r="I1540" i="1"/>
  <c r="G1093" i="1"/>
  <c r="G1621" i="1" l="1"/>
  <c r="H1621" i="1"/>
  <c r="H149" i="1"/>
  <c r="G149" i="1"/>
  <c r="D148" i="1"/>
  <c r="H148" i="1" s="1"/>
  <c r="E299" i="4"/>
  <c r="I18" i="3"/>
  <c r="B342" i="9"/>
  <c r="E341" i="9"/>
  <c r="G1124" i="1"/>
  <c r="H1124" i="1"/>
  <c r="D175" i="5"/>
  <c r="F176" i="5"/>
  <c r="H24" i="3"/>
  <c r="C1180" i="1"/>
  <c r="G1258" i="1"/>
  <c r="H1258" i="1"/>
  <c r="H1484" i="1"/>
  <c r="G1484" i="1"/>
  <c r="H2" i="1"/>
  <c r="G2" i="1"/>
  <c r="F300" i="4"/>
  <c r="C296" i="1"/>
  <c r="H355" i="1"/>
  <c r="G355" i="1"/>
  <c r="F418" i="4"/>
  <c r="C413" i="1"/>
  <c r="H1620" i="1"/>
  <c r="G1620" i="1"/>
  <c r="H11" i="3"/>
  <c r="D423" i="4"/>
  <c r="D301" i="4"/>
  <c r="C295" i="1"/>
  <c r="G1254" i="1"/>
  <c r="H1254" i="1"/>
  <c r="H1430" i="1"/>
  <c r="G1430" i="1"/>
  <c r="H9" i="3"/>
  <c r="E643" i="4"/>
  <c r="D417" i="1"/>
  <c r="H303" i="1"/>
  <c r="G303" i="1"/>
  <c r="F417" i="4"/>
  <c r="C412" i="1"/>
  <c r="B24" i="9"/>
  <c r="F69" i="5"/>
  <c r="H23" i="3"/>
  <c r="C1074" i="1"/>
  <c r="D6" i="5"/>
  <c r="G1222" i="1"/>
  <c r="H1222" i="1"/>
  <c r="D643" i="4"/>
  <c r="D424" i="4"/>
  <c r="F422" i="4"/>
  <c r="C417" i="1"/>
  <c r="H529" i="1"/>
  <c r="G529" i="1"/>
  <c r="F640" i="4"/>
  <c r="C634" i="1"/>
  <c r="G633" i="1"/>
  <c r="H633" i="1"/>
  <c r="I23" i="3"/>
  <c r="D1074" i="1"/>
  <c r="E6" i="5"/>
  <c r="G1140" i="1"/>
  <c r="H1140" i="1"/>
  <c r="G1206" i="1"/>
  <c r="H1206" i="1"/>
  <c r="B347" i="9"/>
  <c r="E346" i="9"/>
  <c r="H1536" i="1"/>
  <c r="G1536" i="1"/>
  <c r="G148" i="1" l="1"/>
  <c r="E301" i="4"/>
  <c r="D297" i="1" s="1"/>
  <c r="D295" i="1"/>
  <c r="G295" i="1" s="1"/>
  <c r="E300" i="4"/>
  <c r="D296" i="1" s="1"/>
  <c r="G296" i="1" s="1"/>
  <c r="E423" i="4"/>
  <c r="F423" i="4" s="1"/>
  <c r="F299" i="4"/>
  <c r="G634" i="1"/>
  <c r="H634" i="1"/>
  <c r="H299" i="9"/>
  <c r="D1011" i="1"/>
  <c r="H417" i="1"/>
  <c r="G417" i="1"/>
  <c r="F424" i="4"/>
  <c r="C419" i="1"/>
  <c r="G306" i="9"/>
  <c r="E306" i="9" s="1"/>
  <c r="B306" i="9" s="1"/>
  <c r="G299" i="9"/>
  <c r="E299" i="9" s="1"/>
  <c r="F6" i="5"/>
  <c r="C1011" i="1"/>
  <c r="H412" i="1"/>
  <c r="G412" i="1"/>
  <c r="D637" i="1"/>
  <c r="F301" i="4"/>
  <c r="C297" i="1"/>
  <c r="N3" i="9"/>
  <c r="I11" i="3"/>
  <c r="G1180" i="1"/>
  <c r="H1180" i="1"/>
  <c r="F643" i="4"/>
  <c r="C637" i="1"/>
  <c r="G1074" i="1"/>
  <c r="H1074" i="1"/>
  <c r="K3" i="9"/>
  <c r="I9" i="3"/>
  <c r="D644" i="4"/>
  <c r="D425" i="4"/>
  <c r="C418" i="1"/>
  <c r="G20" i="9"/>
  <c r="H413" i="1"/>
  <c r="G413" i="1"/>
  <c r="H296" i="1"/>
  <c r="F175" i="5"/>
  <c r="C1179" i="1"/>
  <c r="H295" i="1" l="1"/>
  <c r="E424" i="4"/>
  <c r="D419" i="1" s="1"/>
  <c r="G419" i="1" s="1"/>
  <c r="E425" i="4"/>
  <c r="D420" i="1" s="1"/>
  <c r="H20" i="9"/>
  <c r="E20" i="9" s="1"/>
  <c r="B20" i="9" s="1"/>
  <c r="D418" i="1"/>
  <c r="G418" i="1" s="1"/>
  <c r="E644" i="4"/>
  <c r="F644" i="4" s="1"/>
  <c r="G1179" i="1"/>
  <c r="H1179" i="1"/>
  <c r="D646" i="4"/>
  <c r="C638" i="1"/>
  <c r="H297" i="1"/>
  <c r="G297" i="1"/>
  <c r="H8" i="3"/>
  <c r="G1011" i="1"/>
  <c r="H1011" i="1"/>
  <c r="B299" i="9"/>
  <c r="H418" i="1"/>
  <c r="C420" i="1"/>
  <c r="G637" i="1"/>
  <c r="H637" i="1"/>
  <c r="D645" i="4"/>
  <c r="H419" i="1" l="1"/>
  <c r="F425" i="4"/>
  <c r="D638" i="1"/>
  <c r="G638" i="1" s="1"/>
  <c r="E645" i="4"/>
  <c r="E646" i="4"/>
  <c r="F646" i="4" s="1"/>
  <c r="D649" i="4"/>
  <c r="F645" i="4"/>
  <c r="C639" i="1"/>
  <c r="M3" i="9"/>
  <c r="H420" i="1"/>
  <c r="G420" i="1"/>
  <c r="D650" i="4"/>
  <c r="C640" i="1"/>
  <c r="H638" i="1" l="1"/>
  <c r="E649" i="4"/>
  <c r="D639" i="1"/>
  <c r="G639" i="1" s="1"/>
  <c r="E650" i="4"/>
  <c r="D640" i="1"/>
  <c r="G640" i="1" s="1"/>
  <c r="H333" i="9"/>
  <c r="G333" i="9"/>
  <c r="E333" i="9" s="1"/>
  <c r="F650" i="4"/>
  <c r="H20" i="3"/>
  <c r="C644" i="1"/>
  <c r="H19" i="3"/>
  <c r="C643" i="1"/>
  <c r="G297" i="9" l="1"/>
  <c r="E297" i="9" s="1"/>
  <c r="B297" i="9" s="1"/>
  <c r="F649" i="4"/>
  <c r="H639" i="1"/>
  <c r="H640" i="1"/>
  <c r="D644" i="1"/>
  <c r="H644" i="1" s="1"/>
  <c r="I20" i="3"/>
  <c r="D643" i="1"/>
  <c r="H643" i="1" s="1"/>
  <c r="I19" i="3"/>
  <c r="B333" i="9"/>
  <c r="E298" i="9"/>
  <c r="I8" i="3" s="1"/>
  <c r="G643" i="1" l="1"/>
  <c r="G644" i="1"/>
  <c r="H7" i="3"/>
  <c r="J3" i="9" s="1"/>
  <c r="G295" i="9" l="1"/>
  <c r="H295" i="9"/>
  <c r="L293" i="9"/>
  <c r="F293" i="9" s="1"/>
  <c r="H18" i="9"/>
  <c r="G18" i="9"/>
  <c r="G22" i="9"/>
  <c r="J5" i="9"/>
  <c r="K6" i="9"/>
  <c r="I8" i="9"/>
  <c r="J9" i="9"/>
  <c r="K10" i="9"/>
  <c r="I12" i="9"/>
  <c r="J13" i="9"/>
  <c r="M15" i="9"/>
  <c r="L16" i="9"/>
  <c r="I17" i="9"/>
  <c r="H22" i="9"/>
  <c r="K5" i="9"/>
  <c r="I7" i="9"/>
  <c r="J8" i="9"/>
  <c r="K9" i="9"/>
  <c r="I11" i="9"/>
  <c r="J12" i="9"/>
  <c r="K13" i="9"/>
  <c r="L15" i="9"/>
  <c r="M16" i="9"/>
  <c r="J17" i="9"/>
  <c r="G21" i="9"/>
  <c r="I6" i="9"/>
  <c r="K8" i="9"/>
  <c r="J11" i="9"/>
  <c r="K12" i="9"/>
  <c r="H15" i="9"/>
  <c r="G16" i="9"/>
  <c r="G17" i="9"/>
  <c r="J6" i="9"/>
  <c r="I9" i="9"/>
  <c r="K11" i="9"/>
  <c r="G15" i="9"/>
  <c r="H17" i="9"/>
  <c r="J7" i="9"/>
  <c r="H21" i="9"/>
  <c r="I5" i="9"/>
  <c r="K7" i="9"/>
  <c r="J10" i="9"/>
  <c r="I13" i="9"/>
  <c r="H16" i="9"/>
  <c r="E10" i="9" l="1"/>
  <c r="B10" i="9" s="1"/>
  <c r="E15" i="9"/>
  <c r="E13" i="9"/>
  <c r="B13" i="9" s="1"/>
  <c r="E5" i="9"/>
  <c r="B5" i="9" s="1"/>
  <c r="E9" i="9"/>
  <c r="B9" i="9" s="1"/>
  <c r="F15" i="9"/>
  <c r="B15" i="9" s="1"/>
  <c r="E17" i="9"/>
  <c r="B17" i="9" s="1"/>
  <c r="E18" i="9"/>
  <c r="B18" i="9" s="1"/>
  <c r="E6" i="9"/>
  <c r="B6" i="9" s="1"/>
  <c r="E295" i="9"/>
  <c r="B295" i="9" s="1"/>
  <c r="E16" i="9"/>
  <c r="E21" i="9"/>
  <c r="B21" i="9" s="1"/>
  <c r="E11" i="9"/>
  <c r="B11" i="9" s="1"/>
  <c r="E12" i="9"/>
  <c r="B12" i="9" s="1"/>
  <c r="E22" i="9"/>
  <c r="B22" i="9" s="1"/>
  <c r="E7" i="9"/>
  <c r="B7" i="9" s="1"/>
  <c r="F16" i="9"/>
  <c r="E8" i="9"/>
  <c r="B8" i="9" s="1"/>
  <c r="B293" i="9"/>
  <c r="F23" i="9"/>
  <c r="F14" i="9" l="1"/>
  <c r="F3" i="9" s="1"/>
  <c r="E23" i="9"/>
  <c r="I7" i="3" s="1"/>
  <c r="E14" i="9"/>
  <c r="I13" i="3" s="1"/>
  <c r="B16" i="9"/>
  <c r="E4" i="9"/>
  <c r="E3" i="9" l="1"/>
</calcChain>
</file>

<file path=xl/sharedStrings.xml><?xml version="1.0" encoding="utf-8"?>
<sst xmlns="http://schemas.openxmlformats.org/spreadsheetml/2006/main" count="4724" uniqueCount="3657">
  <si>
    <t>Obveznik:</t>
  </si>
  <si>
    <t>37113 - OPĆINA OKUČANI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</si>
  <si>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</si>
  <si>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</si>
  <si>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</si>
  <si>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</si>
  <si>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</si>
  <si>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</si>
  <si>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</si>
  <si>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</si>
  <si>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</si>
  <si>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</si>
  <si>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</si>
  <si>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</si>
  <si>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</si>
  <si>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</si>
  <si>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</si>
  <si>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</si>
  <si>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</si>
  <si>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</si>
  <si>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</si>
  <si>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</si>
  <si>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</si>
  <si>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</si>
  <si>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</si>
  <si>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</si>
  <si>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</si>
  <si>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</si>
  <si>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</si>
  <si>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</si>
  <si>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</si>
  <si>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</si>
  <si>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</si>
  <si>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</si>
  <si>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</si>
  <si>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</si>
  <si>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</si>
  <si>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</si>
  <si>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</si>
  <si>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</si>
  <si>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</si>
  <si>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</si>
  <si>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</si>
  <si>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</si>
  <si>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</si>
  <si>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</si>
  <si>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</si>
  <si>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</si>
  <si>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</si>
  <si>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</si>
  <si>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</si>
  <si>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</si>
  <si>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</si>
  <si>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</si>
  <si>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</si>
  <si>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</si>
  <si>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</si>
  <si>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</si>
  <si>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</si>
  <si>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</si>
  <si>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</si>
  <si>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</si>
  <si>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</si>
  <si>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</si>
  <si>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</si>
  <si>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</si>
  <si>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</si>
  <si>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</si>
  <si>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</si>
  <si>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</si>
  <si>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</si>
  <si>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</si>
  <si>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</si>
  <si>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</si>
  <si>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</si>
  <si>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</si>
  <si>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</si>
  <si>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</si>
  <si>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</si>
  <si>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</si>
  <si>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</si>
  <si>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</si>
  <si>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</si>
  <si>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</si>
  <si>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</si>
  <si>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</si>
  <si>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</si>
  <si>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</si>
  <si>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</si>
  <si>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</si>
  <si>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</si>
  <si>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</si>
  <si>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</si>
  <si>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</si>
  <si>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</si>
  <si>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</si>
  <si>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</si>
  <si>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</si>
  <si>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</si>
  <si>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</si>
  <si>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</si>
  <si>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</si>
  <si>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</si>
  <si>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</si>
  <si>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</si>
  <si>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</si>
  <si>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</si>
  <si>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</si>
  <si>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</si>
  <si>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</si>
  <si>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</si>
  <si>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</si>
  <si>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</si>
  <si>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</si>
  <si>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</si>
  <si>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</si>
  <si>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</si>
  <si>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</si>
  <si>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</si>
  <si>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</si>
  <si>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</si>
  <si>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</si>
  <si>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</si>
  <si>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</si>
  <si>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</si>
  <si>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</si>
  <si>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</si>
  <si>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</si>
  <si>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</si>
  <si>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</si>
  <si>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</si>
  <si>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</si>
  <si>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</si>
  <si>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</si>
  <si>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</si>
  <si>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</si>
  <si>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</si>
  <si>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</si>
  <si>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</si>
  <si>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</si>
  <si>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</si>
  <si>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</si>
  <si>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</si>
  <si>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</si>
  <si>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</si>
  <si>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</si>
  <si>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</si>
  <si>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</si>
  <si>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</si>
  <si>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</si>
  <si>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</si>
  <si>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</si>
  <si>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</si>
  <si>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</si>
  <si>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</si>
  <si>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</si>
  <si>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</si>
  <si>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</si>
  <si>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</si>
  <si>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</si>
  <si>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</si>
  <si>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</si>
  <si>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</si>
  <si>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</si>
  <si>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</si>
  <si>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</si>
  <si>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</si>
  <si>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</si>
  <si>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</si>
  <si>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</si>
  <si>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</si>
  <si>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</si>
  <si>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</si>
  <si>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</si>
  <si>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</si>
  <si>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</si>
  <si>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</si>
  <si>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</si>
  <si>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</si>
  <si>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</si>
  <si>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</si>
  <si>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</si>
  <si>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</si>
  <si>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</si>
  <si>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</si>
  <si>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</si>
  <si>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</si>
  <si>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</si>
  <si>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</si>
  <si>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</si>
  <si>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</si>
  <si>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</si>
  <si>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</si>
  <si>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</si>
  <si>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</si>
  <si>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</si>
  <si>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</si>
  <si>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</si>
  <si>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</si>
  <si>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</si>
  <si>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</si>
  <si>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</si>
  <si>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</si>
  <si>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</si>
  <si>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</si>
  <si>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</si>
  <si>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</si>
  <si>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</si>
  <si>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</si>
  <si>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</si>
  <si>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</si>
  <si>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</si>
  <si>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</si>
  <si>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</si>
  <si>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</si>
  <si>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</si>
  <si>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</si>
  <si>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</si>
  <si>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</si>
  <si>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</si>
  <si>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</si>
  <si>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</si>
  <si>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</si>
  <si>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</si>
  <si>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</si>
  <si>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</si>
  <si>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</si>
  <si>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</si>
  <si>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</si>
  <si>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</si>
  <si>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</si>
  <si>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</si>
  <si>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</si>
  <si>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</si>
  <si>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</si>
  <si>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</si>
  <si>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</si>
  <si>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</si>
  <si>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</si>
  <si>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</si>
  <si>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</si>
  <si>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</si>
  <si>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</si>
  <si>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</si>
  <si>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</si>
  <si>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</si>
  <si>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</si>
  <si>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</si>
  <si>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</si>
  <si>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</si>
  <si>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</si>
  <si>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</si>
  <si>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</si>
  <si>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</si>
  <si>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</si>
  <si>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</si>
  <si>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</si>
  <si>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</si>
  <si>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</si>
  <si>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</si>
  <si>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</si>
  <si>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</si>
  <si>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</si>
  <si>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</si>
  <si>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</si>
  <si>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</si>
  <si>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</si>
  <si>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</si>
  <si>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</si>
  <si>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</si>
  <si>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</si>
  <si>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</si>
  <si>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</si>
  <si>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</si>
  <si>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</si>
  <si>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</si>
  <si>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</si>
  <si>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</si>
  <si>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</si>
  <si>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</si>
  <si>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</si>
  <si>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</si>
  <si>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</si>
  <si>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</si>
  <si>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</si>
  <si>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</si>
  <si>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</si>
  <si>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</si>
  <si>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</si>
  <si>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</si>
  <si>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</si>
  <si>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</si>
  <si>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</si>
  <si>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</si>
  <si>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</si>
  <si>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</si>
  <si>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</si>
  <si>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</si>
  <si>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</si>
  <si>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</si>
  <si>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</si>
  <si>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</si>
  <si>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</si>
  <si>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</si>
  <si>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</si>
  <si>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</si>
  <si>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</si>
  <si>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</si>
  <si>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</si>
  <si>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</si>
  <si>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</si>
  <si>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</si>
  <si>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</si>
  <si>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</si>
  <si>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</si>
  <si>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</si>
  <si>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</si>
  <si>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</si>
  <si>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</si>
  <si>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</si>
  <si>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</si>
  <si>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</si>
  <si>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</si>
  <si>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</si>
  <si>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</si>
  <si>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</si>
  <si>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</si>
  <si>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</si>
  <si>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</si>
  <si>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</si>
  <si>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</si>
  <si>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</si>
  <si>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</si>
  <si>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</si>
  <si>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</si>
  <si>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</si>
  <si>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</si>
  <si>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</si>
  <si>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</si>
  <si>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</si>
  <si>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</si>
  <si>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</si>
  <si>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</si>
  <si>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</si>
  <si>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</si>
  <si>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</si>
  <si>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</si>
  <si>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</si>
  <si>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</si>
  <si>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</si>
  <si>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</si>
  <si>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</si>
  <si>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</si>
  <si>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</si>
  <si>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</si>
  <si>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</si>
  <si>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</si>
  <si>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</si>
  <si>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</si>
  <si>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</si>
  <si>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</si>
  <si>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</si>
  <si>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</si>
  <si>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</si>
  <si>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</si>
  <si>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</si>
  <si>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</si>
  <si>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</si>
  <si>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</si>
  <si>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</si>
  <si>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</si>
  <si>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</si>
  <si>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</si>
  <si>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</si>
  <si>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</si>
  <si>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</si>
  <si>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</si>
  <si>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</si>
  <si>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</si>
  <si>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</si>
  <si>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</si>
  <si>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</si>
  <si>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</si>
  <si>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</si>
  <si>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</si>
  <si>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</si>
  <si>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</si>
  <si>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</si>
  <si>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</si>
  <si>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</si>
  <si>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</si>
  <si>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</si>
  <si>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</si>
  <si>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</si>
  <si>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</si>
  <si>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</si>
  <si>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</si>
  <si>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</si>
  <si>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</si>
  <si>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</si>
  <si>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</si>
  <si>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</si>
  <si>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</si>
  <si>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</si>
  <si>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</si>
  <si>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</si>
  <si>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</si>
  <si>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</si>
  <si>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</si>
  <si>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</si>
  <si>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</si>
  <si>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</si>
  <si>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</si>
  <si>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</si>
  <si>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</si>
  <si>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</si>
  <si>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</si>
  <si>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</si>
  <si>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</si>
  <si>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</si>
  <si>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</si>
  <si>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</si>
  <si>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</si>
  <si>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</si>
  <si>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</si>
  <si>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</si>
  <si>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</si>
  <si>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</si>
  <si>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</si>
  <si>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</si>
  <si>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</si>
  <si>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</si>
  <si>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</si>
  <si>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</si>
  <si>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</si>
  <si>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</si>
  <si>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</si>
  <si>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</si>
  <si>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</si>
  <si>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</si>
  <si>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</si>
  <si>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</si>
  <si>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</si>
  <si>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</si>
  <si>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</si>
  <si>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</si>
  <si>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</si>
  <si>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</si>
  <si>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</si>
  <si>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</si>
  <si>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</si>
  <si>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</si>
  <si>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</si>
  <si>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</si>
  <si>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</si>
  <si>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</si>
  <si>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</si>
  <si>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</si>
  <si>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</si>
  <si>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</si>
  <si>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</si>
  <si>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</si>
  <si>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</si>
  <si>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</si>
  <si>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</si>
  <si>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</si>
  <si>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</si>
  <si>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</si>
  <si>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</si>
  <si>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</si>
  <si>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</si>
  <si>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</si>
  <si>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</si>
  <si>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</si>
  <si>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</si>
  <si>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</si>
  <si>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</si>
  <si>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</si>
  <si>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</si>
  <si>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</si>
  <si>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</si>
  <si>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</si>
  <si>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</si>
  <si>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</si>
  <si>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</si>
  <si>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</si>
  <si>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</si>
  <si>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</si>
  <si>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</si>
  <si>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</si>
  <si>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</si>
  <si>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</si>
  <si>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</si>
  <si>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</si>
  <si>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</si>
  <si>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</si>
  <si>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</si>
  <si>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</si>
  <si>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</si>
  <si>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</si>
  <si>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</si>
  <si>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</si>
  <si>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</si>
  <si>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</si>
  <si>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</si>
  <si>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</si>
  <si>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</si>
  <si>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</si>
  <si>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</si>
  <si>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</si>
  <si>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</si>
  <si>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</si>
  <si>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</si>
  <si>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</si>
  <si>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</si>
  <si>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</si>
  <si>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</si>
  <si>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</si>
  <si>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</si>
  <si>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</si>
  <si>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</si>
  <si>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</si>
  <si>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</si>
  <si>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</si>
  <si>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</si>
  <si>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</si>
  <si>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</si>
  <si>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</si>
  <si>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</si>
  <si>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</si>
  <si>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</si>
  <si>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</si>
  <si>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</si>
  <si>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</si>
  <si>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</si>
  <si>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</si>
  <si>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</si>
  <si>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</si>
  <si>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</si>
  <si>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</si>
  <si>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</si>
  <si>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</si>
  <si>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</si>
  <si>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</si>
  <si>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</si>
  <si>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</si>
  <si>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</si>
  <si>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</si>
  <si>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</si>
  <si>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</si>
  <si>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</si>
  <si>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</si>
  <si>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</si>
  <si>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</si>
  <si>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</si>
  <si>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</si>
  <si>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</si>
  <si>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</si>
  <si>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</si>
  <si>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</si>
  <si>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</si>
  <si>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</si>
  <si>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</si>
  <si>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</si>
  <si>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</si>
  <si>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</si>
  <si>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</si>
  <si>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</si>
  <si>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</si>
  <si>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</si>
  <si>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</si>
  <si>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</si>
  <si>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</si>
  <si>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</si>
  <si>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</si>
  <si>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</si>
  <si>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</si>
  <si>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</si>
  <si>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</si>
  <si>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</si>
  <si>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</si>
  <si>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</si>
  <si>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</si>
  <si>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</si>
  <si>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</si>
  <si>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</si>
  <si>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</si>
  <si>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</si>
  <si>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</si>
  <si>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</si>
  <si>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</si>
  <si>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</si>
  <si>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</si>
  <si>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</si>
  <si>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</si>
  <si>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</si>
  <si>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</si>
  <si>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</si>
  <si>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</si>
  <si>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</si>
  <si>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</si>
  <si>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</si>
  <si>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</si>
  <si>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</si>
  <si>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</si>
  <si>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</si>
  <si>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</si>
  <si>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</si>
  <si>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</si>
  <si>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</si>
  <si>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</si>
  <si>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</si>
  <si>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</si>
  <si>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</si>
  <si>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</si>
  <si>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</si>
  <si>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</si>
  <si>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</si>
  <si>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</si>
  <si>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</si>
  <si>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</si>
  <si>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</si>
  <si>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</si>
  <si>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</si>
  <si>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</si>
  <si>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</si>
  <si>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</si>
  <si>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</si>
  <si>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</si>
  <si>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</si>
  <si>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</si>
  <si>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</si>
  <si>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</si>
  <si>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</si>
  <si>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</si>
  <si>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</si>
  <si>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</si>
  <si>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</si>
  <si>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</si>
  <si>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</si>
  <si>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</si>
  <si>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</si>
  <si>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</si>
  <si>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</si>
  <si>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</si>
  <si>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</si>
  <si>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</si>
  <si>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</si>
  <si>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</si>
  <si>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</si>
  <si>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</si>
  <si>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</si>
  <si>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</si>
  <si>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</si>
  <si>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</si>
  <si>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</si>
  <si>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</si>
  <si>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</si>
  <si>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</si>
  <si>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</si>
  <si>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</si>
  <si>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</si>
  <si>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</si>
  <si>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</si>
  <si>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</si>
  <si>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</si>
  <si>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</si>
  <si>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</si>
  <si>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</si>
  <si>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</si>
  <si>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</si>
  <si>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</si>
  <si>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</si>
  <si>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</si>
  <si>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</si>
  <si>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</si>
  <si>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</si>
  <si>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</si>
  <si>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</si>
  <si>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</si>
  <si>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</si>
  <si>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</si>
  <si>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</si>
  <si>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</si>
  <si>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</si>
  <si>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</si>
  <si>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</si>
  <si>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</si>
  <si>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</si>
  <si>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</si>
  <si>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</si>
  <si>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</si>
  <si>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</si>
  <si>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</si>
  <si>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</si>
  <si>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</si>
  <si>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</si>
  <si>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</si>
  <si>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</si>
  <si>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</si>
  <si>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</si>
  <si>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</si>
  <si>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</si>
  <si>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</si>
  <si>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</si>
  <si>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</si>
  <si>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</si>
  <si>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</si>
  <si>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</si>
  <si>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</si>
  <si>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</si>
  <si>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</si>
  <si>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</si>
  <si>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</si>
  <si>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</si>
  <si>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</si>
  <si>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</si>
  <si>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</si>
  <si>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</si>
  <si>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</si>
  <si>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</si>
  <si>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</si>
  <si>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</si>
  <si>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</si>
  <si>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</si>
  <si>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</si>
  <si>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</si>
  <si>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</si>
  <si>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</si>
  <si>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</si>
  <si>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</si>
  <si>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</si>
  <si>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</si>
  <si>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</si>
  <si>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</si>
  <si>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</si>
  <si>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</si>
  <si>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</si>
  <si>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</si>
  <si>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</si>
  <si>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</si>
  <si>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</si>
  <si>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</si>
  <si>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</si>
  <si>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</si>
  <si>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</si>
  <si>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</si>
  <si>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</si>
  <si>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</si>
  <si>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</si>
  <si>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</si>
  <si>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</si>
  <si>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</si>
  <si>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</si>
  <si>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</si>
  <si>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</si>
  <si>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</si>
  <si>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</si>
  <si>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</si>
  <si>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</si>
  <si>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</si>
  <si>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</si>
  <si>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</si>
  <si>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</si>
  <si>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</si>
  <si>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</si>
  <si>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</si>
  <si>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</si>
  <si>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</si>
  <si>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</si>
  <si>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</si>
  <si>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</si>
  <si>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</si>
  <si>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</si>
  <si>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</si>
  <si>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</si>
  <si>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</si>
  <si>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</si>
  <si>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</si>
  <si>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</si>
  <si>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</si>
  <si>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</si>
  <si>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</si>
  <si>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</si>
  <si>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</si>
  <si>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</si>
  <si>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</si>
  <si>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</si>
  <si>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</si>
  <si>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</si>
  <si>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</si>
  <si>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</si>
  <si>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</si>
  <si>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</si>
  <si>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</si>
  <si>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</si>
  <si>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</si>
  <si>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</si>
  <si>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</si>
  <si>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</si>
  <si>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</si>
  <si>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</si>
  <si>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</si>
  <si>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</si>
  <si>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</si>
  <si>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</si>
  <si>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</si>
  <si>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</si>
  <si>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</si>
  <si>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</si>
  <si>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</si>
  <si>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</si>
  <si>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</si>
  <si>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</si>
  <si>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</si>
  <si>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</si>
  <si>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</si>
  <si>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</si>
  <si>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</si>
  <si>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</si>
  <si>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</si>
  <si>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</si>
  <si>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</si>
  <si>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</si>
  <si>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</si>
  <si>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</si>
  <si>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</si>
  <si>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</si>
  <si>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</si>
  <si>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</si>
  <si>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</si>
  <si>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</si>
  <si>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</si>
  <si>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</si>
  <si>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</si>
  <si>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</si>
  <si>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</si>
  <si>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</si>
  <si>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</si>
  <si>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</si>
  <si>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</si>
  <si>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</si>
  <si>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</si>
  <si>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</si>
  <si>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</si>
  <si>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</si>
  <si>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</si>
  <si>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</si>
  <si>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</si>
  <si>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</si>
  <si>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</si>
  <si>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</si>
  <si>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</si>
  <si>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</si>
  <si>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</si>
  <si>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</si>
  <si>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</si>
  <si>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</si>
  <si>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</si>
  <si>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</si>
  <si>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</si>
  <si>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</si>
  <si>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</si>
  <si>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</si>
  <si>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</si>
  <si>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</si>
  <si>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</si>
  <si>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</si>
  <si>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</si>
  <si>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</si>
  <si>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</si>
  <si>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</si>
  <si>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</si>
  <si>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</si>
  <si>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</si>
  <si>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</si>
  <si>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</si>
  <si>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</si>
  <si>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</si>
  <si>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</si>
  <si>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</si>
  <si>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</si>
  <si>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</si>
  <si>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</si>
  <si>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</si>
  <si>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</si>
  <si>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</si>
  <si>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</si>
  <si>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</si>
  <si>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</si>
  <si>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</si>
  <si>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</si>
  <si>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</si>
  <si>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</si>
  <si>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</si>
  <si>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</si>
  <si>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</si>
  <si>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</si>
  <si>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</si>
  <si>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</si>
  <si>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</si>
  <si>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</si>
  <si>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</si>
  <si>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</si>
  <si>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</si>
  <si>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</si>
  <si>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</si>
  <si>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</si>
  <si>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</si>
  <si>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</si>
  <si>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</si>
  <si>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</si>
  <si>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</si>
  <si>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</si>
  <si>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</si>
  <si>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</si>
  <si>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</si>
  <si>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</si>
  <si>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</si>
  <si>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</si>
  <si>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</si>
  <si>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</si>
  <si>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</si>
  <si>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</si>
  <si>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</si>
  <si>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</si>
  <si>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</si>
  <si>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</si>
  <si>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</si>
  <si>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</si>
  <si>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</si>
  <si>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</si>
  <si>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</si>
  <si>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</si>
  <si>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</si>
  <si>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</si>
  <si>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</si>
  <si>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</si>
  <si>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</si>
  <si>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</si>
  <si>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</si>
  <si>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</si>
  <si>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</si>
  <si>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</si>
  <si>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</si>
  <si>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</si>
  <si>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</si>
  <si>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</si>
  <si>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</si>
  <si>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</si>
  <si>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</si>
  <si>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</si>
  <si>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</si>
  <si>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</si>
  <si>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</si>
  <si>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</si>
  <si>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</si>
  <si>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</si>
  <si>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</si>
  <si>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</si>
  <si>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</si>
  <si>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</si>
  <si>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</si>
  <si>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</si>
  <si>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</si>
  <si>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</si>
  <si>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</si>
  <si>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</si>
  <si>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</si>
  <si>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</si>
  <si>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</si>
  <si>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</si>
  <si>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</si>
  <si>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</si>
  <si>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</si>
  <si>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</si>
  <si>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</si>
  <si>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</si>
  <si>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</si>
  <si>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</si>
  <si>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</si>
  <si>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</si>
  <si>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</si>
  <si>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</si>
  <si>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</si>
  <si>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</si>
  <si>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</si>
  <si>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</si>
  <si>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</si>
  <si>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</si>
  <si>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</si>
  <si>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</si>
  <si>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</si>
  <si>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</si>
  <si>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</si>
  <si>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</si>
  <si>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</si>
  <si>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</si>
  <si>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</si>
  <si>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</si>
  <si>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</si>
  <si>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</si>
  <si>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</si>
  <si>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</si>
  <si>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</si>
  <si>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</si>
  <si>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</si>
  <si>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</si>
  <si>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</si>
  <si>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</si>
  <si>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</si>
  <si>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</si>
  <si>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</si>
  <si>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</si>
  <si>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</si>
  <si>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</si>
  <si>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</si>
  <si>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</si>
  <si>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</si>
  <si>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</si>
  <si>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</si>
  <si>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</si>
  <si>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</si>
  <si>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</si>
  <si>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</si>
  <si>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</si>
  <si>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</si>
  <si>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</si>
  <si>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</si>
  <si>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</si>
  <si>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</si>
  <si>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</si>
  <si>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</si>
  <si>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</si>
  <si>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</si>
  <si>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</si>
  <si>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</si>
  <si>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</si>
  <si>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</si>
  <si>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</si>
  <si>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</si>
  <si>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</si>
  <si>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</si>
  <si>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</si>
  <si>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</si>
  <si>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</si>
  <si>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</si>
  <si>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</si>
  <si>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</si>
  <si>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</si>
  <si>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</si>
  <si>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</si>
  <si>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</si>
  <si>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</si>
  <si>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</si>
  <si>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</si>
  <si>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</si>
  <si>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</si>
  <si>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</si>
  <si>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</si>
  <si>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</si>
  <si>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</si>
  <si>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</si>
  <si>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</si>
  <si>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</si>
  <si>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</si>
  <si>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</si>
  <si>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</si>
  <si>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</si>
  <si>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</si>
  <si>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</si>
  <si>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</si>
  <si>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</si>
  <si>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</si>
  <si>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</si>
  <si>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</si>
  <si>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</si>
  <si>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</si>
  <si>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</si>
  <si>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</si>
  <si>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</si>
  <si>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</si>
  <si>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</si>
  <si>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</si>
  <si>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</si>
  <si>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</si>
  <si>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</si>
  <si>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</si>
  <si>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</si>
  <si>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</si>
  <si>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</si>
  <si>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</si>
  <si>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</si>
  <si>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</si>
  <si>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</si>
  <si>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</si>
  <si>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</si>
  <si>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</si>
  <si>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</si>
  <si>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</si>
  <si>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</si>
  <si>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</si>
  <si>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</si>
  <si>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</si>
  <si>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</si>
  <si>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</si>
  <si>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</si>
  <si>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</si>
  <si>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</si>
  <si>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</si>
  <si>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</si>
  <si>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</si>
  <si>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</si>
  <si>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</si>
  <si>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</si>
  <si>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</si>
  <si>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</si>
  <si>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</si>
  <si>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</si>
  <si>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</si>
  <si>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</si>
  <si>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</si>
  <si>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</si>
  <si>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</si>
  <si>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</si>
  <si>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</si>
  <si>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</si>
  <si>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</si>
  <si>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</si>
  <si>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</si>
  <si>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</si>
  <si>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</si>
  <si>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</si>
  <si>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</si>
  <si>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</si>
  <si>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</si>
  <si>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</si>
  <si>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</si>
  <si>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</si>
  <si>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</si>
  <si>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</si>
  <si>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</si>
  <si>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</si>
  <si>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</si>
  <si>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</si>
  <si>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</si>
  <si>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</si>
  <si>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</si>
  <si>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</si>
  <si>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</si>
  <si>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</si>
  <si>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</si>
  <si>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</si>
  <si>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</si>
  <si>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</si>
  <si>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</si>
  <si>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</si>
  <si>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</si>
  <si>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</si>
  <si>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</si>
  <si>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</si>
  <si>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</si>
  <si>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</si>
  <si>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</si>
  <si>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</si>
  <si>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</si>
  <si>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</si>
  <si>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</si>
  <si>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</si>
  <si>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</si>
  <si>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</si>
  <si>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</si>
  <si>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</si>
  <si>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</si>
  <si>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</si>
  <si>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</si>
  <si>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</si>
  <si>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</si>
  <si>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</si>
  <si>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</si>
  <si>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</si>
  <si>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</si>
  <si>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</si>
  <si>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</si>
  <si>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</si>
  <si>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</si>
  <si>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</si>
  <si>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</si>
  <si>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</si>
  <si>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</si>
  <si>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</si>
  <si>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</si>
  <si>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</si>
  <si>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</si>
  <si>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</si>
  <si>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</si>
  <si>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</si>
  <si>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</si>
  <si>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</si>
  <si>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</si>
  <si>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</si>
  <si>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</si>
  <si>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</si>
  <si>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</si>
  <si>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</si>
  <si>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</si>
  <si>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</si>
  <si>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</si>
  <si>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</si>
  <si>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</si>
  <si>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</si>
  <si>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</si>
  <si>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</si>
  <si>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</si>
  <si>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</si>
  <si>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</si>
  <si>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</si>
  <si>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</si>
  <si>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</si>
  <si>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</si>
  <si>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</si>
  <si>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</si>
  <si>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</si>
  <si>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</si>
  <si>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</si>
  <si>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</si>
  <si>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</si>
  <si>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</si>
  <si>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</si>
  <si>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</si>
  <si>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</si>
  <si>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</si>
  <si>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</si>
  <si>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</si>
  <si>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</si>
  <si>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</si>
  <si>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</si>
  <si>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</si>
  <si>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</si>
  <si>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</si>
  <si>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</si>
  <si>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</si>
  <si>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</si>
  <si>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</si>
  <si>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</si>
  <si>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</si>
  <si>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</si>
  <si>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</si>
  <si>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</si>
  <si>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</si>
  <si>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</si>
  <si>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</si>
  <si>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</si>
  <si>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</si>
  <si>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</si>
  <si>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</si>
  <si>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</si>
  <si>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</si>
  <si>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</si>
  <si>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</si>
  <si>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</si>
  <si>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</si>
  <si>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</si>
  <si>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</si>
  <si>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</si>
  <si>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</si>
  <si>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</si>
  <si>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</si>
  <si>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</si>
  <si>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</si>
  <si>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</si>
  <si>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</si>
  <si>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</si>
  <si>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</si>
  <si>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</si>
  <si>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</si>
  <si>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</si>
  <si>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</si>
  <si>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</si>
  <si>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</si>
  <si>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</si>
  <si>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</si>
  <si>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</si>
  <si>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</si>
  <si>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</si>
  <si>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</si>
  <si>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</si>
  <si>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</si>
  <si>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</si>
  <si>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</si>
  <si>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</si>
  <si>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</si>
  <si>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</si>
  <si>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</si>
  <si>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</si>
  <si>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</si>
  <si>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</si>
  <si>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</si>
  <si>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</si>
  <si>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</si>
  <si>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</si>
  <si>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</si>
  <si>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</si>
  <si>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</si>
  <si>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</si>
  <si>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</si>
  <si>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</si>
  <si>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</si>
  <si>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</si>
  <si>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</si>
  <si>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</si>
  <si>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</si>
  <si>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</si>
  <si>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</si>
  <si>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</si>
  <si>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</si>
  <si>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</si>
  <si>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</si>
  <si>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</si>
  <si>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</si>
  <si>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</si>
  <si>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</si>
  <si>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</si>
  <si>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</si>
  <si>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</si>
  <si>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</si>
  <si>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</si>
  <si>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</si>
  <si>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</si>
  <si>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</si>
  <si>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</si>
  <si>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</si>
  <si>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</si>
  <si>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</si>
  <si>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</si>
  <si>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</si>
  <si>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</si>
  <si>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</si>
  <si>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</si>
  <si>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</si>
  <si>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</si>
  <si>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</si>
  <si>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</si>
  <si>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</si>
  <si>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</si>
  <si>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</si>
  <si>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</si>
  <si>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</si>
  <si>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</si>
  <si>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</si>
  <si>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</si>
  <si>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</si>
  <si>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</si>
  <si>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</si>
  <si>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</si>
  <si>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</si>
  <si>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</si>
  <si>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</si>
  <si>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</si>
  <si>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</si>
  <si>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</si>
  <si>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</si>
  <si>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</si>
  <si>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</si>
  <si>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</si>
  <si>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</si>
  <si>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</si>
  <si>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</si>
  <si>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</si>
  <si>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</si>
  <si>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</si>
  <si>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</si>
  <si>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</si>
  <si>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</si>
  <si>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</si>
  <si>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</si>
  <si>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</si>
  <si>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</si>
  <si>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</si>
  <si>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</si>
  <si>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</si>
  <si>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</si>
  <si>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</si>
  <si>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</si>
  <si>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</si>
  <si>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</si>
  <si>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</si>
  <si>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</si>
  <si>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</si>
  <si>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</si>
  <si>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</si>
  <si>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</si>
  <si>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</si>
  <si>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</si>
  <si>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</si>
  <si>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</si>
  <si>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</si>
  <si>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</si>
  <si>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</si>
  <si>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</si>
  <si>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</si>
  <si>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</si>
  <si>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</si>
  <si>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</si>
  <si>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</si>
  <si>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</si>
  <si>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</si>
  <si>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</si>
  <si>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</si>
  <si>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</si>
  <si>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</si>
  <si>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</si>
  <si>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</si>
  <si>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</si>
  <si>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</si>
  <si>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</si>
  <si>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</si>
  <si>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</si>
  <si>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</si>
  <si>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</si>
  <si>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</si>
  <si>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</si>
  <si>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</si>
  <si>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</si>
  <si>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</si>
  <si>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</si>
  <si>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</si>
  <si>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</si>
  <si>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</si>
  <si>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</si>
  <si>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</si>
  <si>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</si>
  <si>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</si>
  <si>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</si>
  <si>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</si>
  <si>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</si>
  <si>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</si>
  <si>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</si>
  <si>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</si>
  <si>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</si>
  <si>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</si>
  <si>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</si>
  <si>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</si>
  <si>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</si>
  <si>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</si>
  <si>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</si>
  <si>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</si>
  <si>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</si>
  <si>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</si>
  <si>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</si>
  <si>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</si>
  <si>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</si>
  <si>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</si>
  <si>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</si>
  <si>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</si>
  <si>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</si>
  <si>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</si>
  <si>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</si>
  <si>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</si>
  <si>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</si>
  <si>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</si>
  <si>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</si>
  <si>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</si>
  <si>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</si>
  <si>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</si>
  <si>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</si>
  <si>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</si>
  <si>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</si>
  <si>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</si>
  <si>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</si>
  <si>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</si>
  <si>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</si>
  <si>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</si>
  <si>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</si>
  <si>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</si>
  <si>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</si>
  <si>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</si>
  <si>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</si>
  <si>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</si>
  <si>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</si>
  <si>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</si>
  <si>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</si>
  <si>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</si>
  <si>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</si>
  <si>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</si>
  <si>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</si>
  <si>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</si>
  <si>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</si>
  <si>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</si>
  <si>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</si>
  <si>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</si>
  <si>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</si>
  <si>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</si>
  <si>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</si>
  <si>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</si>
  <si>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</si>
  <si>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</si>
  <si>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</si>
  <si>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</si>
  <si>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</si>
  <si>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</si>
  <si>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</si>
  <si>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</si>
  <si>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</si>
  <si>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</si>
  <si>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</si>
  <si>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</si>
  <si>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</si>
  <si>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</si>
  <si>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</si>
  <si>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</si>
  <si>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</si>
  <si>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</si>
  <si>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</si>
  <si>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</si>
  <si>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</si>
  <si>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</si>
  <si>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</si>
  <si>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</si>
  <si>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</si>
  <si>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</si>
  <si>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</si>
  <si>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</si>
  <si>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</si>
  <si>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</si>
  <si>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</si>
  <si>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</si>
  <si>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</si>
  <si>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</si>
  <si>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</si>
  <si>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</si>
  <si>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</si>
  <si>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</si>
  <si>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</si>
  <si>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</si>
  <si>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</si>
  <si>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</si>
  <si>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</si>
  <si>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</si>
  <si>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</si>
  <si>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</si>
  <si>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</si>
  <si>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</si>
  <si>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</si>
  <si>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</si>
  <si>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</si>
  <si>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</si>
  <si>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</si>
  <si>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</si>
  <si>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</si>
  <si>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</si>
  <si>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</si>
  <si>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</si>
  <si>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</si>
  <si>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</si>
  <si>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</si>
  <si>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</si>
  <si>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</si>
  <si>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</si>
  <si>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</si>
  <si>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</si>
  <si>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</si>
  <si>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</si>
  <si>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</si>
  <si>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</si>
  <si>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</si>
  <si>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</si>
  <si>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</si>
  <si>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</si>
  <si>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</si>
  <si>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</si>
  <si>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</si>
  <si>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</si>
  <si>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</si>
  <si>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</si>
  <si>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</si>
  <si>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</si>
  <si>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</si>
  <si>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</si>
  <si>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</si>
  <si>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</si>
  <si>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</si>
  <si>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</si>
  <si>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</si>
  <si>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</si>
  <si>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</si>
  <si>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</si>
  <si>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</si>
  <si>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</si>
  <si>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</si>
  <si>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</si>
  <si>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</si>
  <si>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</si>
  <si>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</si>
  <si>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</si>
  <si>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</si>
  <si>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</si>
  <si>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</si>
  <si>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</si>
  <si>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</si>
  <si>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</si>
  <si>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</si>
  <si>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</si>
  <si>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</si>
  <si>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</si>
  <si>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</si>
  <si>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</si>
  <si>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</si>
  <si>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</si>
  <si>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</si>
  <si>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</si>
  <si>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</si>
  <si>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</si>
  <si>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</si>
  <si>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</si>
  <si>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</si>
  <si>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</si>
  <si>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</si>
  <si>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</si>
  <si>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</si>
  <si>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</si>
  <si>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</si>
  <si>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</si>
  <si>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</si>
  <si>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</si>
  <si>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</si>
  <si>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</si>
  <si>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</si>
  <si>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</si>
  <si>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</si>
  <si>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</si>
  <si>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</si>
  <si>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</si>
  <si>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</si>
  <si>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</si>
  <si>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</si>
  <si>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</si>
  <si>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</si>
  <si>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</si>
  <si>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</si>
  <si>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</si>
  <si>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</si>
  <si>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</si>
  <si>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</si>
  <si>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</si>
  <si>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</si>
  <si>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</si>
  <si>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</si>
  <si>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</si>
  <si>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</si>
  <si>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</si>
  <si>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</si>
  <si>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</si>
  <si>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</si>
  <si>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</si>
  <si>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</si>
  <si>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</si>
  <si>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</si>
  <si>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</si>
  <si>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</si>
  <si>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</si>
  <si>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</si>
  <si>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</si>
  <si>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</si>
  <si>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</si>
  <si>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</si>
  <si>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</si>
  <si>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</si>
  <si>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</si>
  <si>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</si>
  <si>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</si>
  <si>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</si>
  <si>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</si>
  <si>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</si>
  <si>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</si>
  <si>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</si>
  <si>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</si>
  <si>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</si>
  <si>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</si>
  <si>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</si>
  <si>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</si>
  <si>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</si>
  <si>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</si>
  <si>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</si>
  <si>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</si>
  <si>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</si>
  <si>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</si>
  <si>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</si>
  <si>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</si>
  <si>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</si>
  <si>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</si>
  <si>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</si>
  <si>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</si>
  <si>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</si>
  <si>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</si>
  <si>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</si>
  <si>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</si>
  <si>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</si>
  <si>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</si>
  <si>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</si>
  <si>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</si>
  <si>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</si>
  <si>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</si>
  <si>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</si>
  <si>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</si>
  <si>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</si>
  <si>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</si>
  <si>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</si>
  <si>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</si>
  <si>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</si>
  <si>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</si>
  <si>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</si>
  <si>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</si>
  <si>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</si>
  <si>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</si>
  <si>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</si>
  <si>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</si>
  <si>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</si>
  <si>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</si>
  <si>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</si>
  <si>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</si>
  <si>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</si>
  <si>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</si>
  <si>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</si>
  <si>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</si>
  <si>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</si>
  <si>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</si>
  <si>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</si>
  <si>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</si>
  <si>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</si>
  <si>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</si>
  <si>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</si>
  <si>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</si>
  <si>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</si>
  <si>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</si>
  <si>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</si>
  <si>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</si>
  <si>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</si>
  <si>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</si>
  <si>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</si>
  <si>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</si>
  <si>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</si>
  <si>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</si>
  <si>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</si>
  <si>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</si>
  <si>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</si>
  <si>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</si>
  <si>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</si>
  <si>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</si>
  <si>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</si>
  <si>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</si>
  <si>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</si>
  <si>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</si>
  <si>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</si>
  <si>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</si>
  <si>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</si>
  <si>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</si>
  <si>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</si>
  <si>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</si>
  <si>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</si>
  <si>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</si>
  <si>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</si>
  <si>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</si>
  <si>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</si>
  <si>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</si>
  <si>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</si>
  <si>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</si>
  <si>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</si>
  <si>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</si>
  <si>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</si>
  <si>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</si>
  <si>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</si>
  <si>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</si>
  <si>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</si>
  <si>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</si>
  <si>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</si>
  <si>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</si>
  <si>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</si>
  <si>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</si>
  <si>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</si>
  <si>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</si>
  <si>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</si>
  <si>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</si>
  <si>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</si>
  <si>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</si>
  <si>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</si>
  <si>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</si>
  <si>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</si>
  <si>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</si>
  <si>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</si>
  <si>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</si>
  <si>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</si>
  <si>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</si>
  <si>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</si>
  <si>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</si>
  <si>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</si>
  <si>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</si>
  <si>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</si>
  <si>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</si>
  <si>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</si>
  <si>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</si>
  <si>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</si>
  <si>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</si>
  <si>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</si>
  <si>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</si>
  <si>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</si>
  <si>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</si>
  <si>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</si>
  <si>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</si>
  <si>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</si>
  <si>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</si>
  <si>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</si>
  <si>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</si>
  <si>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</si>
  <si>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</si>
  <si>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</si>
  <si>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</si>
  <si>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</si>
  <si>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</si>
  <si>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</si>
  <si>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</si>
  <si>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</si>
  <si>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</si>
  <si>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</si>
  <si>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</si>
  <si>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</si>
  <si>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</si>
  <si>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</si>
  <si>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</si>
  <si>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</si>
  <si>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</si>
  <si>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</si>
  <si>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</si>
  <si>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</si>
  <si>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</si>
  <si>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</si>
  <si>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</si>
  <si>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</si>
  <si>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</si>
  <si>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</si>
  <si>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</si>
  <si>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</si>
  <si>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</si>
  <si>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</si>
  <si>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</si>
  <si>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</si>
  <si>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</si>
  <si>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</si>
  <si>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</si>
  <si>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</si>
  <si>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</si>
  <si>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</si>
  <si>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</si>
  <si>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</si>
  <si>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</si>
  <si>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</si>
  <si>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</si>
  <si>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</si>
  <si>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</si>
  <si>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</si>
  <si>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</si>
  <si>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</si>
  <si>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</si>
  <si>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</si>
  <si>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</si>
  <si>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</si>
  <si>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</si>
  <si>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</si>
  <si>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</si>
  <si>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</si>
  <si>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</si>
  <si>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</si>
  <si>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</si>
  <si>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</si>
  <si>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</si>
  <si>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</si>
  <si>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</si>
  <si>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</si>
  <si>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</si>
  <si>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</si>
  <si>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</si>
  <si>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</si>
  <si>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</si>
  <si>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</si>
  <si>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</si>
  <si>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</si>
  <si>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</si>
  <si>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</si>
  <si>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</si>
  <si>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</si>
  <si>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</si>
  <si>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</si>
  <si>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</si>
  <si>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</si>
  <si>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</si>
  <si>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</si>
  <si>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</si>
  <si>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</si>
  <si>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</si>
  <si>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</si>
  <si>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</si>
  <si>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</si>
  <si>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</si>
  <si>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</si>
  <si>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</si>
  <si>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</si>
  <si>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</si>
  <si>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</si>
  <si>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</si>
  <si>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</si>
  <si>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</si>
  <si>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</si>
  <si>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</si>
  <si>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</si>
  <si>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</si>
  <si>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</si>
  <si>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</si>
  <si>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</si>
  <si>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</si>
  <si>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</si>
  <si>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</si>
  <si>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</si>
  <si>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</si>
  <si>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</si>
  <si>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</si>
  <si>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</si>
  <si>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</si>
  <si>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</si>
  <si>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</si>
  <si>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</si>
  <si>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</si>
  <si>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</si>
  <si>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</si>
  <si>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</si>
  <si>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</si>
  <si>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</si>
  <si>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</si>
  <si>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</si>
  <si>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</si>
  <si>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</si>
  <si>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</si>
  <si>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</si>
  <si>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</si>
  <si>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</si>
  <si>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</si>
  <si>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</si>
  <si>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</si>
  <si>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</si>
  <si>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</si>
  <si>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</si>
  <si>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</si>
  <si>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</si>
  <si>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</si>
  <si>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</si>
  <si>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</si>
  <si>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</si>
  <si>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</si>
  <si>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</si>
  <si>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</si>
  <si>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</si>
  <si>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</si>
  <si>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</si>
  <si>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</si>
  <si>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</si>
  <si>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</si>
  <si>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</si>
  <si>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</si>
  <si>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</si>
  <si>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</si>
  <si>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</si>
  <si>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</si>
  <si>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</si>
  <si>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</si>
  <si>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</si>
  <si>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</si>
  <si>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</si>
  <si>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</si>
  <si>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</si>
  <si>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</si>
  <si>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OKUČANI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</si>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</sst>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1113996.76</v>
      </c>
      <c r="D2" s="7">
        <f>'PR-RAS'!E6</f>
        <v>1093481.9099999999</v>
      </c>
      <c r="E2" s="7">
        <v>0</v>
      </c>
      <c r="F2" s="7">
        <v>0</v>
      </c>
      <c r="G2" s="8">
        <f t="shared" ref="G2:G274" si="0">(B2/1000)*(C2*1+D2*2)</f>
        <v>3300.9605799999999</v>
      </c>
      <c r="H2" s="8">
        <f t="shared" ref="H2:H274" si="1">ABS(C2-ROUND(C2,0))+ABS(D2-ROUND(D2,0))</f>
        <v>0.33000000007450581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282696.21999999991</v>
      </c>
      <c r="D3" s="2">
        <f>'PR-RAS'!E7</f>
        <v>227512.21999999997</v>
      </c>
      <c r="E3" s="2">
        <v>0</v>
      </c>
      <c r="F3" s="2">
        <v>0</v>
      </c>
      <c r="G3" s="3">
        <f t="shared" si="0"/>
        <v>1475.4413199999999</v>
      </c>
      <c r="H3" s="3">
        <f t="shared" si="1"/>
        <v>0.43999999988591298</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224311.31999999995</v>
      </c>
      <c r="D4" s="2">
        <f>'PR-RAS'!E8</f>
        <v>212359.10999999996</v>
      </c>
      <c r="E4" s="2">
        <v>0</v>
      </c>
      <c r="F4" s="2">
        <v>0</v>
      </c>
      <c r="G4" s="3">
        <f t="shared" si="0"/>
        <v>1947.0886199999995</v>
      </c>
      <c r="H4" s="3">
        <f t="shared" si="1"/>
        <v>0.42999999990570359</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250714.11</v>
      </c>
      <c r="D5" s="2">
        <f>'PR-RAS'!E9</f>
        <v>279159.62</v>
      </c>
      <c r="E5" s="2">
        <v>0</v>
      </c>
      <c r="F5" s="2">
        <v>0</v>
      </c>
      <c r="G5" s="3">
        <f t="shared" si="0"/>
        <v>3236.1334000000002</v>
      </c>
      <c r="H5" s="3">
        <f t="shared" si="1"/>
        <v>0.48999999999068677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16989.939999999999</v>
      </c>
      <c r="D6" s="2">
        <f>'PR-RAS'!E10</f>
        <v>29503.88</v>
      </c>
      <c r="E6" s="2">
        <v>0</v>
      </c>
      <c r="F6" s="2">
        <v>0</v>
      </c>
      <c r="G6" s="3">
        <f t="shared" si="0"/>
        <v>379.98849999999999</v>
      </c>
      <c r="H6" s="3">
        <f t="shared" si="1"/>
        <v>0.18000000000029104</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5419.93</v>
      </c>
      <c r="D7" s="2">
        <f>'PR-RAS'!E11</f>
        <v>10030.620000000001</v>
      </c>
      <c r="E7" s="2">
        <v>0</v>
      </c>
      <c r="F7" s="2">
        <v>0</v>
      </c>
      <c r="G7" s="3">
        <f t="shared" si="0"/>
        <v>152.88702000000001</v>
      </c>
      <c r="H7" s="3">
        <f t="shared" si="1"/>
        <v>0.44999999999890861</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30250.42</v>
      </c>
      <c r="D8" s="2">
        <f>'PR-RAS'!E12</f>
        <v>10247.73</v>
      </c>
      <c r="E8" s="2">
        <v>0</v>
      </c>
      <c r="F8" s="2">
        <v>0</v>
      </c>
      <c r="G8" s="3">
        <f t="shared" si="0"/>
        <v>355.22116</v>
      </c>
      <c r="H8" s="3">
        <f t="shared" si="1"/>
        <v>0.68999999999869033</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32171.74</v>
      </c>
      <c r="D9" s="2">
        <f>'PR-RAS'!E13</f>
        <v>16335.17</v>
      </c>
      <c r="E9" s="2">
        <v>0</v>
      </c>
      <c r="F9" s="2">
        <v>0</v>
      </c>
      <c r="G9" s="3">
        <f t="shared" si="0"/>
        <v>518.73664000000008</v>
      </c>
      <c r="H9" s="3">
        <f t="shared" si="1"/>
        <v>0.42999999999847205</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111234.82</v>
      </c>
      <c r="D11" s="2">
        <f>'PR-RAS'!E15</f>
        <v>132917.91</v>
      </c>
      <c r="E11" s="2">
        <v>0</v>
      </c>
      <c r="F11" s="2">
        <v>0</v>
      </c>
      <c r="G11" s="3">
        <f t="shared" si="0"/>
        <v>3770.7064</v>
      </c>
      <c r="H11" s="3">
        <f t="shared" si="1"/>
        <v>0.26999999998952262</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56546.92</v>
      </c>
      <c r="D19" s="2">
        <f>'PR-RAS'!E23</f>
        <v>12837.85</v>
      </c>
      <c r="E19" s="2">
        <v>0</v>
      </c>
      <c r="F19" s="2">
        <v>0</v>
      </c>
      <c r="G19" s="3">
        <f t="shared" si="0"/>
        <v>1480.0071599999999</v>
      </c>
      <c r="H19" s="3">
        <f t="shared" si="1"/>
        <v>0.23000000000138243</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1229.1400000000001</v>
      </c>
      <c r="D20" s="2">
        <f>'PR-RAS'!E24</f>
        <v>1961.81</v>
      </c>
      <c r="E20" s="2">
        <v>0</v>
      </c>
      <c r="F20" s="2">
        <v>0</v>
      </c>
      <c r="G20" s="3">
        <f t="shared" si="0"/>
        <v>97.902439999999999</v>
      </c>
      <c r="H20" s="3">
        <f t="shared" si="1"/>
        <v>0.33000000000015461</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55317.78</v>
      </c>
      <c r="D23" s="2">
        <f>'PR-RAS'!E27</f>
        <v>10876.04</v>
      </c>
      <c r="E23" s="2">
        <v>0</v>
      </c>
      <c r="F23" s="2">
        <v>0</v>
      </c>
      <c r="G23" s="3">
        <f t="shared" si="0"/>
        <v>1695.53692</v>
      </c>
      <c r="H23" s="3">
        <f t="shared" si="1"/>
        <v>0.26000000000203727</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1837.98</v>
      </c>
      <c r="D25" s="2">
        <f>'PR-RAS'!E29</f>
        <v>2315.2600000000002</v>
      </c>
      <c r="E25" s="2">
        <v>0</v>
      </c>
      <c r="F25" s="2">
        <v>0</v>
      </c>
      <c r="G25" s="3">
        <f t="shared" si="0"/>
        <v>155.244</v>
      </c>
      <c r="H25" s="3">
        <f t="shared" si="1"/>
        <v>0.28000000000020009</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1837.98</v>
      </c>
      <c r="D27" s="2">
        <f>'PR-RAS'!E31</f>
        <v>2315.2600000000002</v>
      </c>
      <c r="E27" s="2">
        <v>0</v>
      </c>
      <c r="F27" s="2">
        <v>0</v>
      </c>
      <c r="G27" s="3">
        <f t="shared" si="0"/>
        <v>168.18099999999998</v>
      </c>
      <c r="H27" s="3">
        <f t="shared" si="1"/>
        <v>0.28000000000020009</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679063.15</v>
      </c>
      <c r="D45" s="2">
        <f>'PR-RAS'!E49</f>
        <v>624459.55000000005</v>
      </c>
      <c r="E45" s="2">
        <v>0</v>
      </c>
      <c r="F45" s="2">
        <v>0</v>
      </c>
      <c r="G45" s="3">
        <f t="shared" si="0"/>
        <v>84831.218999999997</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90807.82</v>
      </c>
      <c r="D54" s="2">
        <f>'PR-RAS'!E58</f>
        <v>44128.12</v>
      </c>
      <c r="E54" s="2">
        <v>0</v>
      </c>
      <c r="F54" s="2">
        <v>0</v>
      </c>
      <c r="G54" s="3">
        <f t="shared" si="0"/>
        <v>9490.3951799999995</v>
      </c>
      <c r="H54" s="3">
        <f t="shared" si="1"/>
        <v>0.29999999999563443</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46007.6</v>
      </c>
      <c r="D55" s="2">
        <f>'PR-RAS'!E59</f>
        <v>32328.720000000001</v>
      </c>
      <c r="E55" s="2">
        <v>0</v>
      </c>
      <c r="F55" s="2">
        <v>0</v>
      </c>
      <c r="G55" s="3">
        <f t="shared" si="0"/>
        <v>5975.9121600000008</v>
      </c>
      <c r="H55" s="3">
        <f t="shared" si="1"/>
        <v>0.68000000000029104</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44800.22</v>
      </c>
      <c r="D56" s="2">
        <f>'PR-RAS'!E60</f>
        <v>11799.4</v>
      </c>
      <c r="E56" s="2">
        <v>0</v>
      </c>
      <c r="F56" s="2">
        <v>0</v>
      </c>
      <c r="G56" s="3">
        <f t="shared" si="0"/>
        <v>3761.9461000000001</v>
      </c>
      <c r="H56" s="3">
        <f t="shared" si="1"/>
        <v>0.62000000000080036</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27841.200000000001</v>
      </c>
      <c r="D57" s="2">
        <f>'PR-RAS'!E61</f>
        <v>0</v>
      </c>
      <c r="E57" s="2">
        <v>0</v>
      </c>
      <c r="F57" s="2">
        <v>0</v>
      </c>
      <c r="G57" s="3">
        <f t="shared" si="0"/>
        <v>1559.1072000000001</v>
      </c>
      <c r="H57" s="3">
        <f t="shared" si="1"/>
        <v>0.2000000000007276</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27841.200000000001</v>
      </c>
      <c r="D58" s="2">
        <f>'PR-RAS'!E62</f>
        <v>0</v>
      </c>
      <c r="E58" s="2">
        <v>0</v>
      </c>
      <c r="F58" s="2">
        <v>0</v>
      </c>
      <c r="G58" s="3">
        <f t="shared" si="0"/>
        <v>1586.9484</v>
      </c>
      <c r="H58" s="3">
        <f t="shared" si="1"/>
        <v>0.2000000000007276</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339194.1</v>
      </c>
      <c r="D60" s="2">
        <f>'PR-RAS'!E64</f>
        <v>345697.68</v>
      </c>
      <c r="E60" s="2">
        <v>0</v>
      </c>
      <c r="F60" s="2">
        <v>0</v>
      </c>
      <c r="G60" s="3">
        <f t="shared" si="0"/>
        <v>60804.778139999995</v>
      </c>
      <c r="H60" s="3">
        <f t="shared" si="1"/>
        <v>0.41999999998370185</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339194.1</v>
      </c>
      <c r="D63" s="2">
        <f>'PR-RAS'!E67</f>
        <v>345697.68</v>
      </c>
      <c r="E63" s="2">
        <v>0</v>
      </c>
      <c r="F63" s="2">
        <v>0</v>
      </c>
      <c r="G63" s="3">
        <f>(B63/1000)*(C63*1+D63*2)</f>
        <v>63896.546519999996</v>
      </c>
      <c r="H63" s="3">
        <f>ABS(C63-ROUND(C63,0))+ABS(D63-ROUND(D63,0))</f>
        <v>0.41999999998370185</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221220.03</v>
      </c>
      <c r="D70" s="2">
        <f>'PR-RAS'!E74</f>
        <v>234633.75</v>
      </c>
      <c r="E70" s="2">
        <v>0</v>
      </c>
      <c r="F70" s="2">
        <v>0</v>
      </c>
      <c r="G70" s="3">
        <f t="shared" si="0"/>
        <v>47643.639570000007</v>
      </c>
      <c r="H70" s="3">
        <f t="shared" si="1"/>
        <v>0.27999999999883585</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221220.03</v>
      </c>
      <c r="D71" s="2">
        <f>'PR-RAS'!E75</f>
        <v>234633.75</v>
      </c>
      <c r="E71" s="2">
        <v>0</v>
      </c>
      <c r="F71" s="2">
        <v>0</v>
      </c>
      <c r="G71" s="3">
        <f t="shared" si="0"/>
        <v>48334.127100000005</v>
      </c>
      <c r="H71" s="3">
        <f t="shared" si="1"/>
        <v>0.27999999999883585</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55124.790000000008</v>
      </c>
      <c r="D78" s="2">
        <f>'PR-RAS'!E82</f>
        <v>72626.22</v>
      </c>
      <c r="E78" s="2">
        <v>0</v>
      </c>
      <c r="F78" s="2">
        <v>0</v>
      </c>
      <c r="G78" s="3">
        <f t="shared" si="0"/>
        <v>15429.046710000001</v>
      </c>
      <c r="H78" s="3">
        <f t="shared" si="1"/>
        <v>0.42999999999301508</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55124.790000000008</v>
      </c>
      <c r="D87" s="2">
        <f>'PR-RAS'!E91</f>
        <v>72626.22</v>
      </c>
      <c r="E87" s="2">
        <v>0</v>
      </c>
      <c r="F87" s="2">
        <v>0</v>
      </c>
      <c r="G87" s="3">
        <f t="shared" si="0"/>
        <v>17232.441780000001</v>
      </c>
      <c r="H87" s="3">
        <f t="shared" si="1"/>
        <v>0.42999999999301508</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33658.300000000003</v>
      </c>
      <c r="D89" s="2">
        <f>'PR-RAS'!E93</f>
        <v>29345.68</v>
      </c>
      <c r="E89" s="2">
        <v>0</v>
      </c>
      <c r="F89" s="2">
        <v>0</v>
      </c>
      <c r="G89" s="3">
        <f t="shared" si="0"/>
        <v>8126.7700800000002</v>
      </c>
      <c r="H89" s="3">
        <f t="shared" si="1"/>
        <v>0.62000000000261934</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21466.49</v>
      </c>
      <c r="D90" s="2">
        <f>'PR-RAS'!E94</f>
        <v>36040.160000000003</v>
      </c>
      <c r="E90" s="2">
        <v>0</v>
      </c>
      <c r="F90" s="2">
        <v>0</v>
      </c>
      <c r="G90" s="3">
        <f t="shared" si="0"/>
        <v>8325.6660900000006</v>
      </c>
      <c r="H90" s="3">
        <f t="shared" si="1"/>
        <v>0.65000000000509317</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7240.38</v>
      </c>
      <c r="E93" s="2">
        <v>0</v>
      </c>
      <c r="F93" s="2">
        <v>0</v>
      </c>
      <c r="G93" s="3">
        <f t="shared" si="0"/>
        <v>1332.22992</v>
      </c>
      <c r="H93" s="3">
        <f t="shared" si="1"/>
        <v>0.38000000000010914</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96909.73</v>
      </c>
      <c r="D102" s="2">
        <f>'PR-RAS'!E106</f>
        <v>166266.48000000001</v>
      </c>
      <c r="E102" s="2">
        <v>0</v>
      </c>
      <c r="F102" s="2">
        <v>0</v>
      </c>
      <c r="G102" s="3">
        <f t="shared" si="0"/>
        <v>43373.711690000004</v>
      </c>
      <c r="H102" s="3">
        <f t="shared" si="1"/>
        <v>0.75000000001455192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3.27</v>
      </c>
      <c r="E103" s="2">
        <v>0</v>
      </c>
      <c r="F103" s="2">
        <v>0</v>
      </c>
      <c r="G103" s="3">
        <f t="shared" si="0"/>
        <v>0.66708000000000001</v>
      </c>
      <c r="H103" s="3">
        <f t="shared" si="1"/>
        <v>0.27</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3.27</v>
      </c>
      <c r="E106" s="2">
        <v>0</v>
      </c>
      <c r="F106" s="2">
        <v>0</v>
      </c>
      <c r="G106" s="3">
        <f t="shared" si="0"/>
        <v>0.68669999999999998</v>
      </c>
      <c r="H106" s="3">
        <f t="shared" si="1"/>
        <v>0.27</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49852.92</v>
      </c>
      <c r="D108" s="2">
        <f>'PR-RAS'!E112</f>
        <v>122630.55</v>
      </c>
      <c r="E108" s="2">
        <v>0</v>
      </c>
      <c r="F108" s="2">
        <v>0</v>
      </c>
      <c r="G108" s="3">
        <f t="shared" si="0"/>
        <v>31577.200140000001</v>
      </c>
      <c r="H108" s="3">
        <f t="shared" si="1"/>
        <v>0.52999999999883585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48231.42</v>
      </c>
      <c r="D111" s="2">
        <f>'PR-RAS'!E115</f>
        <v>122630.55</v>
      </c>
      <c r="E111" s="2">
        <v>0</v>
      </c>
      <c r="F111" s="2">
        <v>0</v>
      </c>
      <c r="G111" s="3">
        <f t="shared" si="0"/>
        <v>32284.177200000002</v>
      </c>
      <c r="H111" s="3">
        <f t="shared" si="1"/>
        <v>0.86999999999534339</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1621.5</v>
      </c>
      <c r="D113" s="2">
        <f>'PR-RAS'!E117</f>
        <v>0</v>
      </c>
      <c r="E113" s="2">
        <v>0</v>
      </c>
      <c r="F113" s="2">
        <v>0</v>
      </c>
      <c r="G113" s="3">
        <f t="shared" si="0"/>
        <v>181.608</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47056.81</v>
      </c>
      <c r="D116" s="2">
        <f>'PR-RAS'!E120</f>
        <v>43632.66</v>
      </c>
      <c r="E116" s="2">
        <v>0</v>
      </c>
      <c r="F116" s="2">
        <v>0</v>
      </c>
      <c r="G116" s="3">
        <f t="shared" si="0"/>
        <v>15447.044950000001</v>
      </c>
      <c r="H116" s="3">
        <f t="shared" si="1"/>
        <v>0.52999999999883585</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570.64</v>
      </c>
      <c r="D117" s="2">
        <f>'PR-RAS'!E121</f>
        <v>0</v>
      </c>
      <c r="E117" s="2">
        <v>0</v>
      </c>
      <c r="F117" s="2">
        <v>0</v>
      </c>
      <c r="G117" s="3">
        <f t="shared" si="0"/>
        <v>66.194240000000008</v>
      </c>
      <c r="H117" s="3">
        <f t="shared" si="1"/>
        <v>0.36000000000001364</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46486.17</v>
      </c>
      <c r="D118" s="2">
        <f>'PR-RAS'!E122</f>
        <v>43632.66</v>
      </c>
      <c r="E118" s="2">
        <v>0</v>
      </c>
      <c r="F118" s="2">
        <v>0</v>
      </c>
      <c r="G118" s="3">
        <f t="shared" si="0"/>
        <v>15648.92433</v>
      </c>
      <c r="H118" s="3">
        <f t="shared" si="1"/>
        <v>0.50999999999476131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202.87</v>
      </c>
      <c r="D121" s="2">
        <f>'PR-RAS'!E125</f>
        <v>98.99</v>
      </c>
      <c r="E121" s="2">
        <v>0</v>
      </c>
      <c r="F121" s="2">
        <v>0</v>
      </c>
      <c r="G121" s="3">
        <f t="shared" si="0"/>
        <v>48.102000000000004</v>
      </c>
      <c r="H121" s="3">
        <f t="shared" si="1"/>
        <v>0.14000000000000057</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202.87</v>
      </c>
      <c r="D122" s="2">
        <f>'PR-RAS'!E126</f>
        <v>98.99</v>
      </c>
      <c r="E122" s="2">
        <v>0</v>
      </c>
      <c r="F122" s="2">
        <v>0</v>
      </c>
      <c r="G122" s="3">
        <f t="shared" si="0"/>
        <v>48.502850000000002</v>
      </c>
      <c r="H122" s="3">
        <f t="shared" si="1"/>
        <v>0.14000000000000057</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202.87</v>
      </c>
      <c r="D124" s="2">
        <f>'PR-RAS'!E128</f>
        <v>98.99</v>
      </c>
      <c r="E124" s="2">
        <v>0</v>
      </c>
      <c r="F124" s="2">
        <v>0</v>
      </c>
      <c r="G124" s="3">
        <f t="shared" si="0"/>
        <v>49.304549999999999</v>
      </c>
      <c r="H124" s="3">
        <f t="shared" si="1"/>
        <v>0.14000000000000057</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2518.4499999999998</v>
      </c>
      <c r="E136" s="2">
        <v>0</v>
      </c>
      <c r="F136" s="2">
        <v>0</v>
      </c>
      <c r="G136" s="3">
        <f t="shared" si="0"/>
        <v>679.98149999999998</v>
      </c>
      <c r="H136" s="3">
        <f t="shared" si="1"/>
        <v>0.4499999999998181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2518.4499999999998</v>
      </c>
      <c r="E147" s="2">
        <v>0</v>
      </c>
      <c r="F147" s="2">
        <v>0</v>
      </c>
      <c r="G147" s="3">
        <f t="shared" si="0"/>
        <v>735.38739999999996</v>
      </c>
      <c r="H147" s="3">
        <f t="shared" si="1"/>
        <v>0.4499999999998181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1339760.5099999998</v>
      </c>
      <c r="D148" s="2">
        <f>'PR-RAS'!E152</f>
        <v>1023024.0800000001</v>
      </c>
      <c r="E148" s="2">
        <v>0</v>
      </c>
      <c r="F148" s="2">
        <v>0</v>
      </c>
      <c r="G148" s="3">
        <f t="shared" si="0"/>
        <v>497713.87448999996</v>
      </c>
      <c r="H148" s="3">
        <f t="shared" si="1"/>
        <v>0.57000000029802322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329345.36</v>
      </c>
      <c r="D149" s="2">
        <f>'PR-RAS'!E153</f>
        <v>324073.67000000004</v>
      </c>
      <c r="E149" s="2">
        <v>0</v>
      </c>
      <c r="F149" s="2">
        <v>0</v>
      </c>
      <c r="G149" s="3">
        <f t="shared" si="0"/>
        <v>144668.91959999999</v>
      </c>
      <c r="H149" s="3">
        <f t="shared" si="1"/>
        <v>0.68999999994412065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277773.67</v>
      </c>
      <c r="D150" s="2">
        <f>'PR-RAS'!E154</f>
        <v>269110.26</v>
      </c>
      <c r="E150" s="2">
        <v>0</v>
      </c>
      <c r="F150" s="2">
        <v>0</v>
      </c>
      <c r="G150" s="3">
        <f t="shared" si="0"/>
        <v>121583.13430999998</v>
      </c>
      <c r="H150" s="3">
        <f t="shared" si="1"/>
        <v>0.59000000002561137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277773.67</v>
      </c>
      <c r="D151" s="2">
        <f>'PR-RAS'!E155</f>
        <v>269110.26</v>
      </c>
      <c r="E151" s="2">
        <v>0</v>
      </c>
      <c r="F151" s="2">
        <v>0</v>
      </c>
      <c r="G151" s="3">
        <f t="shared" si="0"/>
        <v>122399.12849999999</v>
      </c>
      <c r="H151" s="3">
        <f t="shared" si="1"/>
        <v>0.59000000002561137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9200</v>
      </c>
      <c r="D155" s="2">
        <f>'PR-RAS'!E159</f>
        <v>10560.14</v>
      </c>
      <c r="E155" s="2">
        <v>0</v>
      </c>
      <c r="F155" s="2">
        <v>0</v>
      </c>
      <c r="G155" s="3">
        <f t="shared" si="0"/>
        <v>4669.32312</v>
      </c>
      <c r="H155" s="3">
        <f t="shared" si="1"/>
        <v>0.13999999999941792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42371.69</v>
      </c>
      <c r="D156" s="2">
        <f>'PR-RAS'!E160</f>
        <v>44403.27</v>
      </c>
      <c r="E156" s="2">
        <v>0</v>
      </c>
      <c r="F156" s="2">
        <v>0</v>
      </c>
      <c r="G156" s="3">
        <f t="shared" si="0"/>
        <v>20332.625649999998</v>
      </c>
      <c r="H156" s="3">
        <f t="shared" si="1"/>
        <v>0.57999999999447027</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42371.69</v>
      </c>
      <c r="D158" s="2">
        <f>'PR-RAS'!E162</f>
        <v>44403.27</v>
      </c>
      <c r="E158" s="2">
        <v>0</v>
      </c>
      <c r="F158" s="2">
        <v>0</v>
      </c>
      <c r="G158" s="3">
        <f t="shared" si="0"/>
        <v>20594.982109999997</v>
      </c>
      <c r="H158" s="3">
        <f t="shared" si="1"/>
        <v>0.57999999999447027</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438916.35</v>
      </c>
      <c r="D160" s="2">
        <f>'PR-RAS'!E164</f>
        <v>379743.12</v>
      </c>
      <c r="E160" s="2">
        <v>0</v>
      </c>
      <c r="F160" s="2">
        <v>0</v>
      </c>
      <c r="G160" s="3">
        <f t="shared" si="0"/>
        <v>190546.01180999997</v>
      </c>
      <c r="H160" s="3">
        <f t="shared" si="1"/>
        <v>0.46999999997206032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20152.2</v>
      </c>
      <c r="D161" s="2">
        <f>'PR-RAS'!E165</f>
        <v>18929.98</v>
      </c>
      <c r="E161" s="2">
        <v>0</v>
      </c>
      <c r="F161" s="2">
        <v>0</v>
      </c>
      <c r="G161" s="3">
        <f t="shared" si="0"/>
        <v>9281.9456000000009</v>
      </c>
      <c r="H161" s="3">
        <f t="shared" si="1"/>
        <v>0.22000000000116415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1214.06</v>
      </c>
      <c r="D162" s="2">
        <f>'PR-RAS'!E166</f>
        <v>1163.0999999999999</v>
      </c>
      <c r="E162" s="2">
        <v>0</v>
      </c>
      <c r="F162" s="2">
        <v>0</v>
      </c>
      <c r="G162" s="3">
        <f t="shared" si="0"/>
        <v>569.98185999999998</v>
      </c>
      <c r="H162" s="3">
        <f t="shared" si="1"/>
        <v>0.15999999999985448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2681.64</v>
      </c>
      <c r="D163" s="2">
        <f>'PR-RAS'!E167</f>
        <v>2349.38</v>
      </c>
      <c r="E163" s="2">
        <v>0</v>
      </c>
      <c r="F163" s="2">
        <v>0</v>
      </c>
      <c r="G163" s="3">
        <f t="shared" si="0"/>
        <v>1195.6248000000001</v>
      </c>
      <c r="H163" s="3">
        <f t="shared" si="1"/>
        <v>0.74000000000023647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130</v>
      </c>
      <c r="D164" s="2">
        <f>'PR-RAS'!E168</f>
        <v>275</v>
      </c>
      <c r="E164" s="2">
        <v>0</v>
      </c>
      <c r="F164" s="2">
        <v>0</v>
      </c>
      <c r="G164" s="3">
        <f t="shared" si="0"/>
        <v>110.84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16126.5</v>
      </c>
      <c r="D165" s="2">
        <f>'PR-RAS'!E169</f>
        <v>15142.5</v>
      </c>
      <c r="E165" s="2">
        <v>0</v>
      </c>
      <c r="F165" s="2">
        <v>0</v>
      </c>
      <c r="G165" s="3">
        <f t="shared" si="0"/>
        <v>7611.4859999999999</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46809.89</v>
      </c>
      <c r="D166" s="2">
        <f>'PR-RAS'!E170</f>
        <v>39469.300000000003</v>
      </c>
      <c r="E166" s="2">
        <v>0</v>
      </c>
      <c r="F166" s="2">
        <v>0</v>
      </c>
      <c r="G166" s="3">
        <f t="shared" si="0"/>
        <v>20748.50085</v>
      </c>
      <c r="H166" s="3">
        <f t="shared" si="1"/>
        <v>0.41000000000349246</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9628.9500000000007</v>
      </c>
      <c r="D167" s="2">
        <f>'PR-RAS'!E171</f>
        <v>8179</v>
      </c>
      <c r="E167" s="2">
        <v>0</v>
      </c>
      <c r="F167" s="2">
        <v>0</v>
      </c>
      <c r="G167" s="3">
        <f t="shared" si="0"/>
        <v>4313.8337000000001</v>
      </c>
      <c r="H167" s="3">
        <f t="shared" si="1"/>
        <v>4.9999999999272404E-2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32391.99</v>
      </c>
      <c r="D169" s="2">
        <f>'PR-RAS'!E173</f>
        <v>28778.560000000001</v>
      </c>
      <c r="E169" s="2">
        <v>0</v>
      </c>
      <c r="F169" s="2">
        <v>0</v>
      </c>
      <c r="G169" s="3">
        <f t="shared" si="0"/>
        <v>15111.450480000001</v>
      </c>
      <c r="H169" s="3">
        <f t="shared" si="1"/>
        <v>0.44999999999708962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2579.27</v>
      </c>
      <c r="D170" s="2">
        <f>'PR-RAS'!E174</f>
        <v>1824.51</v>
      </c>
      <c r="E170" s="2">
        <v>0</v>
      </c>
      <c r="F170" s="2">
        <v>0</v>
      </c>
      <c r="G170" s="3">
        <f t="shared" si="0"/>
        <v>1052.5810100000001</v>
      </c>
      <c r="H170" s="3">
        <f t="shared" si="1"/>
        <v>0.75999999999999091</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2209.6799999999998</v>
      </c>
      <c r="D171" s="2">
        <f>'PR-RAS'!E175</f>
        <v>687.23</v>
      </c>
      <c r="E171" s="2">
        <v>0</v>
      </c>
      <c r="F171" s="2">
        <v>0</v>
      </c>
      <c r="G171" s="3">
        <f t="shared" si="0"/>
        <v>609.30380000000002</v>
      </c>
      <c r="H171" s="3">
        <f t="shared" si="1"/>
        <v>0.5500000000001819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269473.26</v>
      </c>
      <c r="D174" s="2">
        <f>'PR-RAS'!E178</f>
        <v>237282.22</v>
      </c>
      <c r="E174" s="2">
        <v>0</v>
      </c>
      <c r="F174" s="2">
        <v>0</v>
      </c>
      <c r="G174" s="3">
        <f t="shared" si="0"/>
        <v>128718.52209999999</v>
      </c>
      <c r="H174" s="3">
        <f t="shared" si="1"/>
        <v>0.48000000001047738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8117.22</v>
      </c>
      <c r="D175" s="2">
        <f>'PR-RAS'!E179</f>
        <v>5279.78</v>
      </c>
      <c r="E175" s="2">
        <v>0</v>
      </c>
      <c r="F175" s="2">
        <v>0</v>
      </c>
      <c r="G175" s="3">
        <f t="shared" si="0"/>
        <v>3249.7597199999996</v>
      </c>
      <c r="H175" s="3">
        <f t="shared" si="1"/>
        <v>0.44000000000050932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60948.59</v>
      </c>
      <c r="D176" s="2">
        <f>'PR-RAS'!E180</f>
        <v>36157.06</v>
      </c>
      <c r="E176" s="2">
        <v>0</v>
      </c>
      <c r="F176" s="2">
        <v>0</v>
      </c>
      <c r="G176" s="3">
        <f t="shared" si="0"/>
        <v>23320.974249999996</v>
      </c>
      <c r="H176" s="3">
        <f t="shared" si="1"/>
        <v>0.47000000000116415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8595.06</v>
      </c>
      <c r="D177" s="2">
        <f>'PR-RAS'!E181</f>
        <v>7162.67</v>
      </c>
      <c r="E177" s="2">
        <v>0</v>
      </c>
      <c r="F177" s="2">
        <v>0</v>
      </c>
      <c r="G177" s="3">
        <f t="shared" si="0"/>
        <v>4033.9904000000001</v>
      </c>
      <c r="H177" s="3">
        <f t="shared" si="1"/>
        <v>0.38999999999941792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141530.01</v>
      </c>
      <c r="D178" s="2">
        <f>'PR-RAS'!E182</f>
        <v>132033.72</v>
      </c>
      <c r="E178" s="2">
        <v>0</v>
      </c>
      <c r="F178" s="2">
        <v>0</v>
      </c>
      <c r="G178" s="3">
        <f t="shared" si="0"/>
        <v>71790.748649999994</v>
      </c>
      <c r="H178" s="3">
        <f t="shared" si="1"/>
        <v>0.29000000000814907</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76.44</v>
      </c>
      <c r="E180" s="2">
        <v>0</v>
      </c>
      <c r="F180" s="2">
        <v>0</v>
      </c>
      <c r="G180" s="3">
        <f t="shared" si="0"/>
        <v>27.365519999999997</v>
      </c>
      <c r="H180" s="3">
        <f t="shared" si="1"/>
        <v>0.43999999999999773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41458.29</v>
      </c>
      <c r="D181" s="2">
        <f>'PR-RAS'!E185</f>
        <v>42692.7</v>
      </c>
      <c r="E181" s="2">
        <v>0</v>
      </c>
      <c r="F181" s="2">
        <v>0</v>
      </c>
      <c r="G181" s="3">
        <f t="shared" si="0"/>
        <v>22831.8642</v>
      </c>
      <c r="H181" s="3">
        <f t="shared" si="1"/>
        <v>0.5900000000037835</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8036.59</v>
      </c>
      <c r="D182" s="2">
        <f>'PR-RAS'!E186</f>
        <v>10255.68</v>
      </c>
      <c r="E182" s="2">
        <v>0</v>
      </c>
      <c r="F182" s="2">
        <v>0</v>
      </c>
      <c r="G182" s="3">
        <f t="shared" si="0"/>
        <v>5167.1789499999995</v>
      </c>
      <c r="H182" s="3">
        <f t="shared" si="1"/>
        <v>0.72999999999956344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787.5</v>
      </c>
      <c r="D183" s="2">
        <f>'PR-RAS'!E187</f>
        <v>3624.17</v>
      </c>
      <c r="E183" s="2">
        <v>0</v>
      </c>
      <c r="F183" s="2">
        <v>0</v>
      </c>
      <c r="G183" s="3">
        <f t="shared" si="0"/>
        <v>1462.52288</v>
      </c>
      <c r="H183" s="3">
        <f t="shared" si="1"/>
        <v>0.67000000000007276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102481</v>
      </c>
      <c r="D190" s="2">
        <f>'PR-RAS'!E194</f>
        <v>84061.62</v>
      </c>
      <c r="E190" s="2">
        <v>0</v>
      </c>
      <c r="F190" s="2">
        <v>0</v>
      </c>
      <c r="G190" s="3">
        <f t="shared" si="0"/>
        <v>51144.201359999999</v>
      </c>
      <c r="H190" s="3">
        <f t="shared" si="1"/>
        <v>0.38000000000465661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27344.37</v>
      </c>
      <c r="D191" s="2">
        <f>'PR-RAS'!E195</f>
        <v>8176.34</v>
      </c>
      <c r="E191" s="2">
        <v>0</v>
      </c>
      <c r="F191" s="2">
        <v>0</v>
      </c>
      <c r="G191" s="3">
        <f t="shared" si="0"/>
        <v>8302.4395000000004</v>
      </c>
      <c r="H191" s="3">
        <f t="shared" si="1"/>
        <v>0.70999999999912689</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3847.13</v>
      </c>
      <c r="D192" s="2">
        <f>'PR-RAS'!E196</f>
        <v>7063.76</v>
      </c>
      <c r="E192" s="2">
        <v>0</v>
      </c>
      <c r="F192" s="2">
        <v>0</v>
      </c>
      <c r="G192" s="3">
        <f t="shared" si="0"/>
        <v>3433.1581500000002</v>
      </c>
      <c r="H192" s="3">
        <f t="shared" si="1"/>
        <v>0.36999999999989086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12036.79</v>
      </c>
      <c r="D193" s="2">
        <f>'PR-RAS'!E197</f>
        <v>9565.61</v>
      </c>
      <c r="E193" s="2">
        <v>0</v>
      </c>
      <c r="F193" s="2">
        <v>0</v>
      </c>
      <c r="G193" s="3">
        <f t="shared" si="0"/>
        <v>5984.2579200000009</v>
      </c>
      <c r="H193" s="3">
        <f t="shared" si="1"/>
        <v>0.59999999999854481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50</v>
      </c>
      <c r="D194" s="2">
        <f>'PR-RAS'!E198</f>
        <v>65</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5671.75</v>
      </c>
      <c r="D195" s="2">
        <f>'PR-RAS'!E199</f>
        <v>6217.09</v>
      </c>
      <c r="E195" s="2">
        <v>0</v>
      </c>
      <c r="F195" s="2">
        <v>0</v>
      </c>
      <c r="G195" s="3">
        <f t="shared" si="0"/>
        <v>3512.55042</v>
      </c>
      <c r="H195" s="3">
        <f t="shared" si="1"/>
        <v>0.34000000000014552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53530.96</v>
      </c>
      <c r="D197" s="2">
        <f>'PR-RAS'!E201</f>
        <v>52973.82</v>
      </c>
      <c r="E197" s="2">
        <v>0</v>
      </c>
      <c r="F197" s="2">
        <v>0</v>
      </c>
      <c r="G197" s="3">
        <f t="shared" si="0"/>
        <v>31257.805600000003</v>
      </c>
      <c r="H197" s="3">
        <f t="shared" si="1"/>
        <v>0.22000000000116415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8361.4499999999989</v>
      </c>
      <c r="D198" s="2">
        <f>'PR-RAS'!E202</f>
        <v>3564.66</v>
      </c>
      <c r="E198" s="2">
        <v>0</v>
      </c>
      <c r="F198" s="2">
        <v>0</v>
      </c>
      <c r="G198" s="3">
        <f t="shared" si="0"/>
        <v>3051.6816899999999</v>
      </c>
      <c r="H198" s="3">
        <f t="shared" si="1"/>
        <v>0.78999999999905413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8361.4499999999989</v>
      </c>
      <c r="D212" s="2">
        <f>'PR-RAS'!E216</f>
        <v>3564.66</v>
      </c>
      <c r="E212" s="2">
        <v>0</v>
      </c>
      <c r="F212" s="2">
        <v>0</v>
      </c>
      <c r="G212" s="3">
        <f t="shared" si="0"/>
        <v>3268.5524699999996</v>
      </c>
      <c r="H212" s="3">
        <f t="shared" si="1"/>
        <v>0.78999999999905413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8262.56</v>
      </c>
      <c r="D213" s="2">
        <f>'PR-RAS'!E217</f>
        <v>3564.66</v>
      </c>
      <c r="E213" s="2">
        <v>0</v>
      </c>
      <c r="F213" s="2">
        <v>0</v>
      </c>
      <c r="G213" s="3">
        <f t="shared" si="0"/>
        <v>3263.0785599999999</v>
      </c>
      <c r="H213" s="3">
        <f t="shared" si="1"/>
        <v>0.78000000000065484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98.89</v>
      </c>
      <c r="D215" s="2">
        <f>'PR-RAS'!E219</f>
        <v>0</v>
      </c>
      <c r="E215" s="2">
        <v>0</v>
      </c>
      <c r="F215" s="2">
        <v>0</v>
      </c>
      <c r="G215" s="3">
        <f t="shared" si="0"/>
        <v>21.162459999999999</v>
      </c>
      <c r="H215" s="3">
        <f t="shared" si="1"/>
        <v>0.10999999999999943</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9000</v>
      </c>
      <c r="D217" s="2">
        <f>'PR-RAS'!E221</f>
        <v>0</v>
      </c>
      <c r="E217" s="2">
        <v>0</v>
      </c>
      <c r="F217" s="2">
        <v>0</v>
      </c>
      <c r="G217" s="3">
        <f t="shared" si="0"/>
        <v>1944</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9000</v>
      </c>
      <c r="D221" s="2">
        <f>'PR-RAS'!E225</f>
        <v>0</v>
      </c>
      <c r="E221" s="2">
        <v>0</v>
      </c>
      <c r="F221" s="2">
        <v>0</v>
      </c>
      <c r="G221" s="3">
        <f t="shared" si="0"/>
        <v>1980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9000</v>
      </c>
      <c r="D224" s="2">
        <f>'PR-RAS'!E228</f>
        <v>0</v>
      </c>
      <c r="E224" s="2">
        <v>0</v>
      </c>
      <c r="F224" s="2">
        <v>0</v>
      </c>
      <c r="G224" s="3">
        <f t="shared" si="0"/>
        <v>2007</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76379.63</v>
      </c>
      <c r="D226" s="2">
        <f>'PR-RAS'!E230</f>
        <v>55870.48000000001</v>
      </c>
      <c r="E226" s="2">
        <v>0</v>
      </c>
      <c r="F226" s="2">
        <v>0</v>
      </c>
      <c r="G226" s="3">
        <f t="shared" si="0"/>
        <v>42327.132750000004</v>
      </c>
      <c r="H226" s="3">
        <f t="shared" si="1"/>
        <v>0.85000000000582077</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3684.55</v>
      </c>
      <c r="D233" s="2">
        <f>'PR-RAS'!E237</f>
        <v>3494.66</v>
      </c>
      <c r="E233" s="2">
        <v>0</v>
      </c>
      <c r="F233" s="2">
        <v>0</v>
      </c>
      <c r="G233" s="3">
        <f t="shared" si="0"/>
        <v>2476.3378399999997</v>
      </c>
      <c r="H233" s="3">
        <f t="shared" si="1"/>
        <v>0.78999999999996362</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3684.55</v>
      </c>
      <c r="D234" s="2">
        <f>'PR-RAS'!E238</f>
        <v>3494.66</v>
      </c>
      <c r="E234" s="2">
        <v>0</v>
      </c>
      <c r="F234" s="2">
        <v>0</v>
      </c>
      <c r="G234" s="3">
        <f t="shared" si="0"/>
        <v>2487.0117099999998</v>
      </c>
      <c r="H234" s="3">
        <f t="shared" si="1"/>
        <v>0.78999999999996362</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56637.58</v>
      </c>
      <c r="D242" s="2">
        <f>'PR-RAS'!E246</f>
        <v>37621.410000000003</v>
      </c>
      <c r="E242" s="2">
        <v>0</v>
      </c>
      <c r="F242" s="2">
        <v>0</v>
      </c>
      <c r="G242" s="3">
        <f t="shared" si="0"/>
        <v>31783.176400000004</v>
      </c>
      <c r="H242" s="3">
        <f t="shared" si="1"/>
        <v>0.83000000000174623</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56637.58</v>
      </c>
      <c r="D243" s="2">
        <f>'PR-RAS'!E247</f>
        <v>37621.410000000003</v>
      </c>
      <c r="E243" s="2">
        <v>0</v>
      </c>
      <c r="F243" s="2">
        <v>0</v>
      </c>
      <c r="G243" s="3">
        <f t="shared" si="0"/>
        <v>31915.056800000006</v>
      </c>
      <c r="H243" s="3">
        <f t="shared" si="1"/>
        <v>0.83000000000174623</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16057.5</v>
      </c>
      <c r="D246" s="2">
        <f>'PR-RAS'!E250</f>
        <v>14754.41</v>
      </c>
      <c r="E246" s="2">
        <v>0</v>
      </c>
      <c r="F246" s="2">
        <v>0</v>
      </c>
      <c r="G246" s="3">
        <f t="shared" si="0"/>
        <v>11163.7484</v>
      </c>
      <c r="H246" s="3">
        <f t="shared" si="1"/>
        <v>0.90999999999985448</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16057.5</v>
      </c>
      <c r="D247" s="2">
        <f>'PR-RAS'!E251</f>
        <v>14754.41</v>
      </c>
      <c r="E247" s="2">
        <v>0</v>
      </c>
      <c r="F247" s="2">
        <v>0</v>
      </c>
      <c r="G247" s="3">
        <f t="shared" si="0"/>
        <v>11209.31472</v>
      </c>
      <c r="H247" s="3">
        <f t="shared" si="1"/>
        <v>0.90999999999985448</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44993.740000000005</v>
      </c>
      <c r="D258" s="2">
        <f>'PR-RAS'!E262</f>
        <v>35479.99</v>
      </c>
      <c r="E258" s="2">
        <v>0</v>
      </c>
      <c r="F258" s="2">
        <v>0</v>
      </c>
      <c r="G258" s="3">
        <f t="shared" si="0"/>
        <v>29800.106040000002</v>
      </c>
      <c r="H258" s="3">
        <f t="shared" si="1"/>
        <v>0.26999999999679858</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44993.740000000005</v>
      </c>
      <c r="D265" s="2">
        <f>'PR-RAS'!E269</f>
        <v>35479.99</v>
      </c>
      <c r="E265" s="2">
        <v>0</v>
      </c>
      <c r="F265" s="2">
        <v>0</v>
      </c>
      <c r="G265" s="3">
        <f t="shared" si="0"/>
        <v>30611.782080000001</v>
      </c>
      <c r="H265" s="3">
        <f t="shared" si="1"/>
        <v>0.26999999999679858</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20304.54</v>
      </c>
      <c r="D266" s="2">
        <f>'PR-RAS'!E270</f>
        <v>21390</v>
      </c>
      <c r="E266" s="2">
        <v>0</v>
      </c>
      <c r="F266" s="2">
        <v>0</v>
      </c>
      <c r="G266" s="3">
        <f t="shared" si="0"/>
        <v>16717.4031</v>
      </c>
      <c r="H266" s="3">
        <f t="shared" si="1"/>
        <v>0.45999999999912689</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24689.200000000001</v>
      </c>
      <c r="D267" s="2">
        <f>'PR-RAS'!E271</f>
        <v>14089.99</v>
      </c>
      <c r="E267" s="2">
        <v>0</v>
      </c>
      <c r="F267" s="2">
        <v>0</v>
      </c>
      <c r="G267" s="3">
        <f t="shared" si="0"/>
        <v>14063.201880000001</v>
      </c>
      <c r="H267" s="3">
        <f t="shared" si="1"/>
        <v>0.21000000000094587</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432763.98</v>
      </c>
      <c r="D269" s="2">
        <f>'PR-RAS'!E273</f>
        <v>224292.16</v>
      </c>
      <c r="E269" s="2">
        <v>0</v>
      </c>
      <c r="F269" s="2">
        <v>0</v>
      </c>
      <c r="G269" s="3">
        <f t="shared" si="0"/>
        <v>236201.34440000003</v>
      </c>
      <c r="H269" s="3">
        <f t="shared" si="1"/>
        <v>0.18000000002211891</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107030.94</v>
      </c>
      <c r="D270" s="2">
        <f>'PR-RAS'!E274</f>
        <v>143528.01</v>
      </c>
      <c r="E270" s="2">
        <v>0</v>
      </c>
      <c r="F270" s="2">
        <v>0</v>
      </c>
      <c r="G270" s="3">
        <f t="shared" si="0"/>
        <v>106009.39224000002</v>
      </c>
      <c r="H270" s="3">
        <f t="shared" si="1"/>
        <v>7.0000000006984919E-2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107030.94</v>
      </c>
      <c r="D271" s="2">
        <f>'PR-RAS'!E275</f>
        <v>143528.01</v>
      </c>
      <c r="E271" s="2">
        <v>0</v>
      </c>
      <c r="F271" s="2">
        <v>0</v>
      </c>
      <c r="G271" s="3">
        <f t="shared" si="0"/>
        <v>106403.47920000002</v>
      </c>
      <c r="H271" s="3">
        <f t="shared" si="1"/>
        <v>7.0000000006984919E-2</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13500</v>
      </c>
      <c r="D274" s="2">
        <f>'PR-RAS'!E278</f>
        <v>0</v>
      </c>
      <c r="E274" s="2">
        <v>0</v>
      </c>
      <c r="F274" s="2">
        <v>0</v>
      </c>
      <c r="G274" s="3">
        <f t="shared" si="0"/>
        <v>3685.5000000000005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13500</v>
      </c>
      <c r="D275" s="2">
        <f>'PR-RAS'!E279</f>
        <v>0</v>
      </c>
      <c r="E275" s="2">
        <v>0</v>
      </c>
      <c r="F275" s="2">
        <v>0</v>
      </c>
      <c r="G275" s="3">
        <f t="shared" ref="G275:G528" si="12">(B275/1000)*(C275*1+D275*2)</f>
        <v>3699.0000000000005</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312233.03999999998</v>
      </c>
      <c r="D285" s="2">
        <f>'PR-RAS'!E289</f>
        <v>80764.149999999994</v>
      </c>
      <c r="E285" s="2">
        <v>0</v>
      </c>
      <c r="F285" s="2">
        <v>0</v>
      </c>
      <c r="G285" s="3">
        <f t="shared" si="12"/>
        <v>134548.22055999999</v>
      </c>
      <c r="H285" s="3">
        <f t="shared" si="13"/>
        <v>0.18999999997322448</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312233.03999999998</v>
      </c>
      <c r="D286" s="2">
        <f>'PR-RAS'!E290</f>
        <v>80764.149999999994</v>
      </c>
      <c r="E286" s="2">
        <v>0</v>
      </c>
      <c r="F286" s="2">
        <v>0</v>
      </c>
      <c r="G286" s="3">
        <f t="shared" si="12"/>
        <v>135021.98189999998</v>
      </c>
      <c r="H286" s="3">
        <f t="shared" si="13"/>
        <v>0.18999999997322448</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1339760.5099999998</v>
      </c>
      <c r="D295" s="2">
        <f>'PR-RAS'!E299</f>
        <v>1023024.0800000001</v>
      </c>
      <c r="E295" s="2">
        <v>0</v>
      </c>
      <c r="F295" s="2">
        <v>0</v>
      </c>
      <c r="G295" s="3">
        <f t="shared" si="12"/>
        <v>995427.74897999992</v>
      </c>
      <c r="H295" s="3">
        <f t="shared" si="13"/>
        <v>0.57000000029802322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70457.829999999842</v>
      </c>
      <c r="E296" s="2">
        <v>0</v>
      </c>
      <c r="F296" s="2">
        <v>0</v>
      </c>
      <c r="G296" s="3">
        <f t="shared" si="12"/>
        <v>41570.119699999901</v>
      </c>
      <c r="H296" s="3">
        <f t="shared" si="13"/>
        <v>0.17000000015832484</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225763.74999999977</v>
      </c>
      <c r="D297" s="2">
        <f>'PR-RAS'!E301</f>
        <v>0</v>
      </c>
      <c r="E297" s="2">
        <v>0</v>
      </c>
      <c r="F297" s="2">
        <v>0</v>
      </c>
      <c r="G297" s="3">
        <f t="shared" si="12"/>
        <v>66826.069999999934</v>
      </c>
      <c r="H297" s="3">
        <f t="shared" si="13"/>
        <v>0.25000000023283064</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7972622.6799999997</v>
      </c>
      <c r="D298" s="2">
        <f>'PR-RAS'!E302</f>
        <v>123032.90999999922</v>
      </c>
      <c r="E298" s="2">
        <v>0</v>
      </c>
      <c r="F298" s="2">
        <v>0</v>
      </c>
      <c r="G298" s="3">
        <f t="shared" si="12"/>
        <v>2440950.4844999993</v>
      </c>
      <c r="H298" s="3">
        <f t="shared" si="13"/>
        <v>0.41000000108033419</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68793.39</v>
      </c>
      <c r="D300" s="2">
        <f>'PR-RAS'!E304</f>
        <v>997511.84</v>
      </c>
      <c r="E300" s="2">
        <v>0</v>
      </c>
      <c r="F300" s="2">
        <v>0</v>
      </c>
      <c r="G300" s="3">
        <f t="shared" si="12"/>
        <v>617081.30392999994</v>
      </c>
      <c r="H300" s="3">
        <f t="shared" si="13"/>
        <v>0.55000000003201421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178.88</v>
      </c>
      <c r="D301" s="2">
        <f>'PR-RAS'!E305</f>
        <v>181.8</v>
      </c>
      <c r="E301" s="2">
        <v>0</v>
      </c>
      <c r="F301" s="2">
        <v>0</v>
      </c>
      <c r="G301" s="3">
        <f t="shared" si="12"/>
        <v>162.744</v>
      </c>
      <c r="H301" s="3">
        <f t="shared" si="13"/>
        <v>0.31999999999999318</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107242.48</v>
      </c>
      <c r="D303" s="2">
        <f>'PR-RAS'!E308</f>
        <v>51325.9</v>
      </c>
      <c r="E303" s="2">
        <v>0</v>
      </c>
      <c r="F303" s="2">
        <v>0</v>
      </c>
      <c r="G303" s="3">
        <f t="shared" si="12"/>
        <v>63388.072560000001</v>
      </c>
      <c r="H303" s="3">
        <f t="shared" si="13"/>
        <v>0.57999999999447027</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32834</v>
      </c>
      <c r="D304" s="2">
        <f>'PR-RAS'!E309</f>
        <v>5270</v>
      </c>
      <c r="E304" s="2">
        <v>0</v>
      </c>
      <c r="F304" s="2">
        <v>0</v>
      </c>
      <c r="G304" s="3">
        <f t="shared" si="12"/>
        <v>13142.322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32834</v>
      </c>
      <c r="D305" s="2">
        <f>'PR-RAS'!E310</f>
        <v>5270</v>
      </c>
      <c r="E305" s="2">
        <v>0</v>
      </c>
      <c r="F305" s="2">
        <v>0</v>
      </c>
      <c r="G305" s="3">
        <f t="shared" si="12"/>
        <v>13185.696</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32834</v>
      </c>
      <c r="D306" s="2">
        <f>'PR-RAS'!E311</f>
        <v>5270</v>
      </c>
      <c r="E306" s="2">
        <v>0</v>
      </c>
      <c r="F306" s="2">
        <v>0</v>
      </c>
      <c r="G306" s="3">
        <f t="shared" si="12"/>
        <v>13229.07</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74408.479999999996</v>
      </c>
      <c r="D316" s="2">
        <f>'PR-RAS'!E321</f>
        <v>46055.9</v>
      </c>
      <c r="E316" s="2">
        <v>0</v>
      </c>
      <c r="F316" s="2">
        <v>0</v>
      </c>
      <c r="G316" s="3">
        <f t="shared" si="12"/>
        <v>52453.888200000001</v>
      </c>
      <c r="H316" s="3">
        <f t="shared" si="13"/>
        <v>0.57999999999447027</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74408.479999999996</v>
      </c>
      <c r="D317" s="2">
        <f>'PR-RAS'!E322</f>
        <v>46055.9</v>
      </c>
      <c r="E317" s="2">
        <v>0</v>
      </c>
      <c r="F317" s="2">
        <v>0</v>
      </c>
      <c r="G317" s="3">
        <f t="shared" si="12"/>
        <v>52620.408479999998</v>
      </c>
      <c r="H317" s="3">
        <f t="shared" si="13"/>
        <v>0.57999999999447027</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74408.479999999996</v>
      </c>
      <c r="D318" s="2">
        <f>'PR-RAS'!E323</f>
        <v>46055.9</v>
      </c>
      <c r="E318" s="2">
        <v>0</v>
      </c>
      <c r="F318" s="2">
        <v>0</v>
      </c>
      <c r="G318" s="3">
        <f t="shared" si="12"/>
        <v>52786.928760000003</v>
      </c>
      <c r="H318" s="3">
        <f t="shared" si="13"/>
        <v>0.57999999999447027</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383814.64999999997</v>
      </c>
      <c r="D355" s="2">
        <f>'PR-RAS'!E360</f>
        <v>35588</v>
      </c>
      <c r="E355" s="2">
        <v>0</v>
      </c>
      <c r="F355" s="2">
        <v>0</v>
      </c>
      <c r="G355" s="3">
        <f t="shared" si="12"/>
        <v>161066.69009999998</v>
      </c>
      <c r="H355" s="3">
        <f t="shared" si="13"/>
        <v>0.3500000000349246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383814.64999999997</v>
      </c>
      <c r="D368" s="2">
        <f>'PR-RAS'!E373</f>
        <v>35588</v>
      </c>
      <c r="E368" s="2">
        <v>0</v>
      </c>
      <c r="F368" s="2">
        <v>0</v>
      </c>
      <c r="G368" s="3">
        <f t="shared" si="12"/>
        <v>166981.56855</v>
      </c>
      <c r="H368" s="3">
        <f t="shared" si="13"/>
        <v>0.3500000000349246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381645.79</v>
      </c>
      <c r="D369" s="2">
        <f>'PR-RAS'!E374</f>
        <v>13875</v>
      </c>
      <c r="E369" s="2">
        <v>0</v>
      </c>
      <c r="F369" s="2">
        <v>0</v>
      </c>
      <c r="G369" s="3">
        <f t="shared" si="12"/>
        <v>150657.65071999998</v>
      </c>
      <c r="H369" s="3">
        <f t="shared" si="13"/>
        <v>0.21000000002095476</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366000.79</v>
      </c>
      <c r="D372" s="2">
        <f>'PR-RAS'!E377</f>
        <v>6375</v>
      </c>
      <c r="E372" s="2">
        <v>0</v>
      </c>
      <c r="F372" s="2">
        <v>0</v>
      </c>
      <c r="G372" s="3">
        <f t="shared" si="12"/>
        <v>140516.54308999999</v>
      </c>
      <c r="H372" s="3">
        <f t="shared" si="13"/>
        <v>0.21000000002095476</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15645</v>
      </c>
      <c r="D373" s="2">
        <f>'PR-RAS'!E378</f>
        <v>7500</v>
      </c>
      <c r="E373" s="2">
        <v>0</v>
      </c>
      <c r="F373" s="2">
        <v>0</v>
      </c>
      <c r="G373" s="3">
        <f t="shared" si="12"/>
        <v>11399.94</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2168.8599999999997</v>
      </c>
      <c r="D374" s="2">
        <f>'PR-RAS'!E379</f>
        <v>3013</v>
      </c>
      <c r="E374" s="2">
        <v>0</v>
      </c>
      <c r="F374" s="2">
        <v>0</v>
      </c>
      <c r="G374" s="3">
        <f t="shared" si="12"/>
        <v>3056.6827800000001</v>
      </c>
      <c r="H374" s="3">
        <f t="shared" si="13"/>
        <v>0.14000000000032742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1048.26</v>
      </c>
      <c r="D377" s="2">
        <f>'PR-RAS'!E382</f>
        <v>0</v>
      </c>
      <c r="E377" s="2">
        <v>0</v>
      </c>
      <c r="F377" s="2">
        <v>0</v>
      </c>
      <c r="G377" s="3">
        <f t="shared" si="12"/>
        <v>394.14576</v>
      </c>
      <c r="H377" s="3">
        <f t="shared" si="13"/>
        <v>0.25999999999999091</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1120.5999999999999</v>
      </c>
      <c r="D381" s="2">
        <f>'PR-RAS'!E386</f>
        <v>3013</v>
      </c>
      <c r="E381" s="2">
        <v>0</v>
      </c>
      <c r="F381" s="2">
        <v>0</v>
      </c>
      <c r="G381" s="3">
        <f t="shared" si="12"/>
        <v>2715.7080000000001</v>
      </c>
      <c r="H381" s="3">
        <f t="shared" si="13"/>
        <v>0.40000000000009095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18700</v>
      </c>
      <c r="E383" s="2">
        <v>0</v>
      </c>
      <c r="F383" s="2">
        <v>0</v>
      </c>
      <c r="G383" s="3">
        <f t="shared" si="12"/>
        <v>14286.800000000001</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18700</v>
      </c>
      <c r="E384" s="2">
        <v>0</v>
      </c>
      <c r="F384" s="2">
        <v>0</v>
      </c>
      <c r="G384" s="3">
        <f t="shared" si="12"/>
        <v>14324.2</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15737.900000000001</v>
      </c>
      <c r="E412" s="2">
        <v>0</v>
      </c>
      <c r="F412" s="2">
        <v>0</v>
      </c>
      <c r="G412" s="3">
        <f t="shared" si="12"/>
        <v>12936.5538</v>
      </c>
      <c r="H412" s="3">
        <f t="shared" si="13"/>
        <v>9.9999999998544808E-2</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276572.17</v>
      </c>
      <c r="D413" s="2">
        <f>'PR-RAS'!E418</f>
        <v>0</v>
      </c>
      <c r="E413" s="2">
        <v>0</v>
      </c>
      <c r="F413" s="2">
        <v>0</v>
      </c>
      <c r="G413" s="3">
        <f t="shared" si="12"/>
        <v>113947.73403999998</v>
      </c>
      <c r="H413" s="3">
        <f t="shared" si="13"/>
        <v>0.16999999998370185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7100794.21</v>
      </c>
      <c r="D415" s="2">
        <f>'PR-RAS'!E420</f>
        <v>48077.160000000149</v>
      </c>
      <c r="E415" s="2">
        <v>0</v>
      </c>
      <c r="F415" s="2">
        <v>0</v>
      </c>
      <c r="G415" s="3">
        <f t="shared" si="12"/>
        <v>2979536.69142</v>
      </c>
      <c r="H415" s="3">
        <f t="shared" si="13"/>
        <v>0.37000000011175871</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39944.19</v>
      </c>
      <c r="D416" s="2">
        <f>'PR-RAS'!E421</f>
        <v>23356.979999999996</v>
      </c>
      <c r="E416" s="2">
        <v>0</v>
      </c>
      <c r="F416" s="2">
        <v>0</v>
      </c>
      <c r="G416" s="3">
        <f t="shared" si="12"/>
        <v>35963.132249999995</v>
      </c>
      <c r="H416" s="3">
        <f t="shared" si="13"/>
        <v>0.21000000000640284</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1221239.24</v>
      </c>
      <c r="D417" s="2">
        <f>'PR-RAS'!E422</f>
        <v>1144807.8099999998</v>
      </c>
      <c r="E417" s="2">
        <v>0</v>
      </c>
      <c r="F417" s="2">
        <v>0</v>
      </c>
      <c r="G417" s="3">
        <f t="shared" si="12"/>
        <v>1460515.6217599998</v>
      </c>
      <c r="H417" s="3">
        <f t="shared" si="13"/>
        <v>0.43000000016763806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1723575.1599999997</v>
      </c>
      <c r="D418" s="2">
        <f>'PR-RAS'!E423</f>
        <v>1058612.08</v>
      </c>
      <c r="E418" s="2">
        <v>0</v>
      </c>
      <c r="F418" s="2">
        <v>0</v>
      </c>
      <c r="G418" s="3">
        <f t="shared" si="12"/>
        <v>1601613.31644</v>
      </c>
      <c r="H418" s="3">
        <f t="shared" si="13"/>
        <v>0.23999999975785613</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86195.729999999749</v>
      </c>
      <c r="E419" s="2">
        <v>0</v>
      </c>
      <c r="F419" s="2">
        <v>0</v>
      </c>
      <c r="G419" s="3">
        <f t="shared" si="12"/>
        <v>72059.630279999794</v>
      </c>
      <c r="H419" s="3">
        <f t="shared" si="13"/>
        <v>0.2700000002514571</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502335.91999999969</v>
      </c>
      <c r="D420" s="2">
        <f>'PR-RAS'!E425</f>
        <v>0</v>
      </c>
      <c r="E420" s="2">
        <v>0</v>
      </c>
      <c r="F420" s="2">
        <v>0</v>
      </c>
      <c r="G420" s="3">
        <f t="shared" si="12"/>
        <v>210478.75047999987</v>
      </c>
      <c r="H420" s="3">
        <f t="shared" si="13"/>
        <v>8.000000030733645E-2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871828.46999999974</v>
      </c>
      <c r="D421" s="2">
        <f>'PR-RAS'!E426</f>
        <v>74955.749999999069</v>
      </c>
      <c r="E421" s="2">
        <v>0</v>
      </c>
      <c r="F421" s="2">
        <v>0</v>
      </c>
      <c r="G421" s="3">
        <f t="shared" si="12"/>
        <v>429130.7873999991</v>
      </c>
      <c r="H421" s="3">
        <f t="shared" si="13"/>
        <v>0.72000000067055225</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108737.58</v>
      </c>
      <c r="D423" s="2">
        <f>'PR-RAS'!E428</f>
        <v>1020868.82</v>
      </c>
      <c r="E423" s="2">
        <v>0</v>
      </c>
      <c r="F423" s="2">
        <v>0</v>
      </c>
      <c r="G423" s="3">
        <f t="shared" si="12"/>
        <v>907500.54283999989</v>
      </c>
      <c r="H423" s="3">
        <f t="shared" si="13"/>
        <v>0.60000000004947651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1221239.24</v>
      </c>
      <c r="D637" s="2">
        <f>'PR-RAS'!E643</f>
        <v>1144807.8099999998</v>
      </c>
      <c r="E637" s="2">
        <v>0</v>
      </c>
      <c r="F637" s="2">
        <v>0</v>
      </c>
      <c r="G637" s="3">
        <f t="shared" si="14"/>
        <v>2232903.6909599998</v>
      </c>
      <c r="H637" s="3">
        <f t="shared" si="15"/>
        <v>0.43000000016763806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1723575.1599999997</v>
      </c>
      <c r="D638" s="2">
        <f>'PR-RAS'!E644</f>
        <v>1058612.08</v>
      </c>
      <c r="E638" s="2">
        <v>0</v>
      </c>
      <c r="F638" s="2">
        <v>0</v>
      </c>
      <c r="G638" s="3">
        <f t="shared" si="14"/>
        <v>2446589.1668400001</v>
      </c>
      <c r="H638" s="3">
        <f t="shared" si="15"/>
        <v>0.23999999975785613</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86195.729999999749</v>
      </c>
      <c r="E639" s="2">
        <v>0</v>
      </c>
      <c r="F639" s="2">
        <v>0</v>
      </c>
      <c r="G639" s="3">
        <f t="shared" si="14"/>
        <v>109985.75147999969</v>
      </c>
      <c r="H639" s="3">
        <f t="shared" si="15"/>
        <v>0.2700000002514571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502335.91999999969</v>
      </c>
      <c r="D640" s="2">
        <f>'PR-RAS'!E646</f>
        <v>0</v>
      </c>
      <c r="E640" s="2">
        <v>0</v>
      </c>
      <c r="F640" s="2">
        <v>0</v>
      </c>
      <c r="G640" s="3">
        <f t="shared" si="14"/>
        <v>320992.65287999983</v>
      </c>
      <c r="H640" s="3">
        <f t="shared" si="15"/>
        <v>8.000000030733645E-2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871828.46999999974</v>
      </c>
      <c r="D641" s="2">
        <f>'PR-RAS'!E647</f>
        <v>74955.749999999069</v>
      </c>
      <c r="E641" s="2">
        <v>0</v>
      </c>
      <c r="F641" s="2">
        <v>0</v>
      </c>
      <c r="G641" s="3">
        <f t="shared" si="14"/>
        <v>653913.5807999986</v>
      </c>
      <c r="H641" s="3">
        <f t="shared" si="15"/>
        <v>0.72000000067055225</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369492.55000000005</v>
      </c>
      <c r="D643" s="2">
        <f>'PR-RAS'!E649</f>
        <v>161151.47999999882</v>
      </c>
      <c r="E643" s="2">
        <v>0</v>
      </c>
      <c r="F643" s="2">
        <v>0</v>
      </c>
      <c r="G643" s="3">
        <f t="shared" si="14"/>
        <v>444132.71741999855</v>
      </c>
      <c r="H643" s="3">
        <f t="shared" si="15"/>
        <v>0.9299999987706542</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1.4000000000000341</v>
      </c>
      <c r="E645" s="2">
        <v>0</v>
      </c>
      <c r="F645" s="2">
        <v>0</v>
      </c>
      <c r="G645" s="3">
        <f t="shared" si="14"/>
        <v>1.8032000000000439</v>
      </c>
      <c r="H645" s="3">
        <f t="shared" si="15"/>
        <v>0.40000000000003411</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1106218.49</v>
      </c>
      <c r="D646" s="2">
        <f>'PR-RAS'!E653</f>
        <v>256073.2</v>
      </c>
      <c r="E646" s="2">
        <v>0</v>
      </c>
      <c r="F646" s="2">
        <v>0</v>
      </c>
      <c r="G646" s="3">
        <f t="shared" si="14"/>
        <v>1043845.3540500001</v>
      </c>
      <c r="H646" s="3">
        <f t="shared" si="15"/>
        <v>0.69000000000232831</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1404820.47</v>
      </c>
      <c r="D647" s="2">
        <f>'PR-RAS'!E654</f>
        <v>1180976.21</v>
      </c>
      <c r="E647" s="2">
        <v>0</v>
      </c>
      <c r="F647" s="2">
        <v>0</v>
      </c>
      <c r="G647" s="3">
        <f t="shared" si="14"/>
        <v>2433335.28694</v>
      </c>
      <c r="H647" s="3">
        <f t="shared" si="15"/>
        <v>0.67999999993480742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1971798.25</v>
      </c>
      <c r="D648" s="2">
        <f>'PR-RAS'!E655</f>
        <v>1149551.6399999999</v>
      </c>
      <c r="E648" s="2">
        <v>0</v>
      </c>
      <c r="F648" s="2">
        <v>0</v>
      </c>
      <c r="G648" s="3">
        <f t="shared" si="14"/>
        <v>2763273.2899099998</v>
      </c>
      <c r="H648" s="3">
        <f t="shared" si="15"/>
        <v>0.61000000010244548</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539240.71</v>
      </c>
      <c r="D649" s="2">
        <f>'PR-RAS'!E656</f>
        <v>287497.77</v>
      </c>
      <c r="E649" s="2">
        <v>0</v>
      </c>
      <c r="F649" s="2">
        <v>0</v>
      </c>
      <c r="G649" s="3">
        <f t="shared" si="14"/>
        <v>722025.09</v>
      </c>
      <c r="H649" s="3">
        <f t="shared" si="15"/>
        <v>0.52000000001862645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39</v>
      </c>
      <c r="D650" s="2">
        <f>'PR-RAS'!E657</f>
        <v>38</v>
      </c>
      <c r="E650" s="2">
        <v>0</v>
      </c>
      <c r="F650" s="2">
        <v>0</v>
      </c>
      <c r="G650" s="3">
        <f t="shared" si="14"/>
        <v>74.635000000000005</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39</v>
      </c>
      <c r="D652" s="2">
        <f>'PR-RAS'!E659</f>
        <v>38</v>
      </c>
      <c r="E652" s="2">
        <v>0</v>
      </c>
      <c r="F652" s="2">
        <v>0</v>
      </c>
      <c r="G652" s="3">
        <f t="shared" si="14"/>
        <v>74.865000000000009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802.61</v>
      </c>
      <c r="E655" s="2">
        <v>0</v>
      </c>
      <c r="F655" s="2">
        <v>0</v>
      </c>
      <c r="G655" s="3">
        <f t="shared" si="14"/>
        <v>1049.8138800000002</v>
      </c>
      <c r="H655" s="3">
        <f t="shared" si="15"/>
        <v>0.38999999999998636</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1159.2</v>
      </c>
      <c r="E656" s="2">
        <v>0</v>
      </c>
      <c r="F656" s="2">
        <v>0</v>
      </c>
      <c r="G656" s="3">
        <f t="shared" ref="G656:G657" si="16">(B656/1000)*(C656*1+D656*2)</f>
        <v>1518.5520000000001</v>
      </c>
      <c r="H656" s="3">
        <f t="shared" ref="H656:H657" si="17">ABS(C656-ROUND(C656,0))+ABS(D656-ROUND(D656,0))</f>
        <v>0.20000000000004547</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55317.78</v>
      </c>
      <c r="D657" s="2">
        <f>'PR-RAS'!E664</f>
        <v>10876.04</v>
      </c>
      <c r="E657" s="2">
        <v>0</v>
      </c>
      <c r="F657" s="2">
        <v>0</v>
      </c>
      <c r="G657" s="3">
        <f t="shared" si="16"/>
        <v>50557.828160000005</v>
      </c>
      <c r="H657" s="3">
        <f t="shared" si="17"/>
        <v>0.26000000000203727</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18234.560000000001</v>
      </c>
      <c r="D662" s="2">
        <f>'PR-RAS'!E669</f>
        <v>19028.72</v>
      </c>
      <c r="E662" s="2">
        <v>0</v>
      </c>
      <c r="F662" s="2">
        <v>0</v>
      </c>
      <c r="G662" s="3">
        <f t="shared" si="14"/>
        <v>37209.012000000002</v>
      </c>
      <c r="H662" s="3">
        <f t="shared" si="15"/>
        <v>0.71999999999752617</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27773.040000000001</v>
      </c>
      <c r="D663" s="2">
        <f>'PR-RAS'!E670</f>
        <v>13300</v>
      </c>
      <c r="E663" s="2">
        <v>0</v>
      </c>
      <c r="F663" s="2">
        <v>0</v>
      </c>
      <c r="G663" s="3">
        <f t="shared" si="14"/>
        <v>35994.95248</v>
      </c>
      <c r="H663" s="3">
        <f t="shared" si="15"/>
        <v>4.0000000000873115E-2</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44800.22</v>
      </c>
      <c r="D666" s="2">
        <f>'PR-RAS'!E673</f>
        <v>11799.4</v>
      </c>
      <c r="E666" s="2">
        <v>0</v>
      </c>
      <c r="F666" s="2">
        <v>0</v>
      </c>
      <c r="G666" s="3">
        <f t="shared" si="14"/>
        <v>45485.348300000005</v>
      </c>
      <c r="H666" s="3">
        <f t="shared" si="15"/>
        <v>0.62000000000080036</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27841.200000000001</v>
      </c>
      <c r="D670" s="2">
        <f>'PR-RAS'!E677</f>
        <v>0</v>
      </c>
      <c r="E670" s="2">
        <v>0</v>
      </c>
      <c r="F670" s="2">
        <v>0</v>
      </c>
      <c r="G670" s="3">
        <f t="shared" si="14"/>
        <v>18625.7628</v>
      </c>
      <c r="H670" s="3">
        <f t="shared" si="15"/>
        <v>0.2000000000007276</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221220.03</v>
      </c>
      <c r="D695" s="2">
        <f>'PR-RAS'!E702</f>
        <v>234633.75</v>
      </c>
      <c r="E695" s="2">
        <v>0</v>
      </c>
      <c r="F695" s="2">
        <v>0</v>
      </c>
      <c r="G695" s="3">
        <f t="shared" si="14"/>
        <v>479198.34581999999</v>
      </c>
      <c r="H695" s="3">
        <f t="shared" si="15"/>
        <v>0.27999999999883585</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13478.8</v>
      </c>
      <c r="D704" s="2">
        <f>'PR-RAS'!E711</f>
        <v>15156.3</v>
      </c>
      <c r="E704" s="2">
        <v>0</v>
      </c>
      <c r="F704" s="2">
        <v>0</v>
      </c>
      <c r="G704" s="3">
        <f t="shared" ref="G704:G707" si="20">(B704/1000)*(C704*1+D704*2)</f>
        <v>30785.354199999994</v>
      </c>
      <c r="H704" s="3">
        <f t="shared" ref="H704:H707" si="21">ABS(C704-ROUND(C704,0))+ABS(D704-ROUND(D704,0))</f>
        <v>0.5</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4.9800000000000004</v>
      </c>
      <c r="E705" s="2">
        <v>0</v>
      </c>
      <c r="F705" s="2">
        <v>0</v>
      </c>
      <c r="G705" s="3">
        <f t="shared" si="20"/>
        <v>7.0118400000000003</v>
      </c>
      <c r="H705" s="3">
        <f t="shared" si="21"/>
        <v>1.9999999999999574E-2</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300</v>
      </c>
      <c r="D726" s="2">
        <f>'PR-RAS'!E733</f>
        <v>0</v>
      </c>
      <c r="E726" s="2">
        <v>0</v>
      </c>
      <c r="F726" s="2">
        <v>0</v>
      </c>
      <c r="G726" s="3">
        <f t="shared" si="14"/>
        <v>217.5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2681.64</v>
      </c>
      <c r="D727" s="2">
        <f>'PR-RAS'!E734</f>
        <v>2349.38</v>
      </c>
      <c r="E727" s="2">
        <v>0</v>
      </c>
      <c r="F727" s="2">
        <v>0</v>
      </c>
      <c r="G727" s="3">
        <f t="shared" si="14"/>
        <v>5358.1704</v>
      </c>
      <c r="H727" s="3">
        <f t="shared" si="15"/>
        <v>0.74000000000023647</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76.44</v>
      </c>
      <c r="E729" s="2">
        <v>0</v>
      </c>
      <c r="F729" s="2">
        <v>0</v>
      </c>
      <c r="G729" s="3">
        <f t="shared" si="14"/>
        <v>111.29664</v>
      </c>
      <c r="H729" s="3">
        <f t="shared" si="15"/>
        <v>0.43999999999999773</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298.61</v>
      </c>
      <c r="E731" s="2">
        <v>0</v>
      </c>
      <c r="F731" s="2">
        <v>0</v>
      </c>
      <c r="G731" s="3">
        <f t="shared" si="14"/>
        <v>435.97059999999999</v>
      </c>
      <c r="H731" s="3">
        <f t="shared" si="15"/>
        <v>0.38999999999998636</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5599.31</v>
      </c>
      <c r="D734" s="2">
        <f>'PR-RAS'!E741</f>
        <v>7579.12</v>
      </c>
      <c r="E734" s="2">
        <v>0</v>
      </c>
      <c r="F734" s="2">
        <v>0</v>
      </c>
      <c r="G734" s="3">
        <f t="shared" si="14"/>
        <v>15215.284149999999</v>
      </c>
      <c r="H734" s="3">
        <f t="shared" si="15"/>
        <v>0.43000000000029104</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1080.5</v>
      </c>
      <c r="D735" s="2">
        <f>'PR-RAS'!E742</f>
        <v>397.76</v>
      </c>
      <c r="E735" s="2">
        <v>0</v>
      </c>
      <c r="F735" s="2">
        <v>0</v>
      </c>
      <c r="G735" s="3">
        <f t="shared" si="14"/>
        <v>1376.9986799999999</v>
      </c>
      <c r="H735" s="3">
        <f t="shared" si="15"/>
        <v>0.74000000000000909</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9000</v>
      </c>
      <c r="D771" s="2">
        <f>'PR-RAS'!E778</f>
        <v>0</v>
      </c>
      <c r="E771" s="2">
        <v>0</v>
      </c>
      <c r="F771" s="2">
        <v>0</v>
      </c>
      <c r="G771" s="3">
        <f t="shared" si="14"/>
        <v>6930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3684.55</v>
      </c>
      <c r="D775" s="2">
        <f>'PR-RAS'!E782</f>
        <v>3494.66</v>
      </c>
      <c r="E775" s="2">
        <v>0</v>
      </c>
      <c r="F775" s="2">
        <v>0</v>
      </c>
      <c r="G775" s="3">
        <f t="shared" si="14"/>
        <v>8261.5753800000002</v>
      </c>
      <c r="H775" s="3">
        <f t="shared" si="15"/>
        <v>0.78999999999996362</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6620</v>
      </c>
      <c r="D836" s="2">
        <f>'PR-RAS'!E843</f>
        <v>6990</v>
      </c>
      <c r="E836" s="2">
        <v>0</v>
      </c>
      <c r="F836" s="2">
        <v>0</v>
      </c>
      <c r="G836" s="3">
        <f t="shared" si="14"/>
        <v>17201</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6480</v>
      </c>
      <c r="D839" s="2">
        <f>'PR-RAS'!E846</f>
        <v>8400</v>
      </c>
      <c r="E839" s="2">
        <v>0</v>
      </c>
      <c r="F839" s="2">
        <v>0</v>
      </c>
      <c r="G839" s="3">
        <f t="shared" si="34"/>
        <v>19508.64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6500</v>
      </c>
      <c r="D841" s="2">
        <f>'PR-RAS'!E848</f>
        <v>6000</v>
      </c>
      <c r="E841" s="2">
        <v>0</v>
      </c>
      <c r="F841" s="2">
        <v>0</v>
      </c>
      <c r="G841" s="3">
        <f t="shared" si="34"/>
        <v>15540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704.54</v>
      </c>
      <c r="D843" s="2">
        <f>'PR-RAS'!E850</f>
        <v>0</v>
      </c>
      <c r="E843" s="2">
        <v>0</v>
      </c>
      <c r="F843" s="2">
        <v>0</v>
      </c>
      <c r="G843" s="3">
        <f t="shared" si="34"/>
        <v>593.22267999999997</v>
      </c>
      <c r="H843" s="3">
        <f t="shared" si="35"/>
        <v>0.46000000000003638</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4189.2</v>
      </c>
      <c r="D844" s="2">
        <f>'PR-RAS'!E851</f>
        <v>4090</v>
      </c>
      <c r="E844" s="2">
        <v>0</v>
      </c>
      <c r="F844" s="2">
        <v>0</v>
      </c>
      <c r="G844" s="3">
        <f t="shared" si="34"/>
        <v>10427.2356</v>
      </c>
      <c r="H844" s="3">
        <f t="shared" si="35"/>
        <v>0.1999999999998181</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20000</v>
      </c>
      <c r="D846" s="2">
        <f>'PR-RAS'!E853</f>
        <v>9999.99</v>
      </c>
      <c r="E846" s="2">
        <v>0</v>
      </c>
      <c r="F846" s="2">
        <v>0</v>
      </c>
      <c r="G846" s="3">
        <f t="shared" si="34"/>
        <v>33799.983099999998</v>
      </c>
      <c r="H846" s="3">
        <f t="shared" si="35"/>
        <v>1.0000000000218279E-2</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500</v>
      </c>
      <c r="D848" s="2">
        <f>'PR-RAS'!E855</f>
        <v>0</v>
      </c>
      <c r="E848" s="2">
        <v>0</v>
      </c>
      <c r="F848" s="2">
        <v>0</v>
      </c>
      <c r="G848" s="3">
        <f t="shared" si="34"/>
        <v>423.5</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312233.03999999998</v>
      </c>
      <c r="D850" s="2">
        <f>'PR-RAS'!E857</f>
        <v>80764.149999999994</v>
      </c>
      <c r="E850" s="2">
        <v>0</v>
      </c>
      <c r="F850" s="2">
        <v>0</v>
      </c>
      <c r="G850" s="3">
        <f t="shared" si="34"/>
        <v>402223.37765999994</v>
      </c>
      <c r="H850" s="3">
        <f t="shared" si="35"/>
        <v>0.18999999997322448</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190350.71</v>
      </c>
      <c r="D1581" s="7"/>
      <c r="E1581" s="7">
        <v>0</v>
      </c>
      <c r="F1581" s="7">
        <v>0</v>
      </c>
      <c r="G1581" s="8">
        <f t="shared" ref="G1581:G1685" si="70">B1581/1000*C1581</f>
        <v>190.35070999999999</v>
      </c>
      <c r="H1581" s="8">
        <f t="shared" ref="H1581:H1685" si="71">ABS(C1581-ROUND(C1581,0))</f>
        <v>0.29000000000814907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1061081.7</v>
      </c>
      <c r="D1582" s="2">
        <v>0</v>
      </c>
      <c r="E1582" s="2">
        <v>0</v>
      </c>
      <c r="F1582" s="2">
        <v>0</v>
      </c>
      <c r="G1582" s="3">
        <f t="shared" si="70"/>
        <v>2122.1633999999999</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1009176.63</v>
      </c>
      <c r="D1584" s="2">
        <v>0</v>
      </c>
      <c r="E1584" s="2">
        <v>0</v>
      </c>
      <c r="F1584" s="2">
        <v>0</v>
      </c>
      <c r="G1584" s="3">
        <f t="shared" si="70"/>
        <v>4036.7065200000002</v>
      </c>
      <c r="H1584" s="3">
        <f t="shared" si="71"/>
        <v>0.36999999999534339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324631.09000000003</v>
      </c>
      <c r="D1585" s="2">
        <v>0</v>
      </c>
      <c r="E1585" s="2">
        <v>0</v>
      </c>
      <c r="F1585" s="2">
        <v>0</v>
      </c>
      <c r="G1585" s="3">
        <f t="shared" si="70"/>
        <v>1623.1554500000002</v>
      </c>
      <c r="H1585" s="3">
        <f t="shared" si="71"/>
        <v>9.0000000025611371E-2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380092.66</v>
      </c>
      <c r="D1586" s="2">
        <v>0</v>
      </c>
      <c r="E1586" s="2">
        <v>0</v>
      </c>
      <c r="F1586" s="2">
        <v>0</v>
      </c>
      <c r="G1586" s="3">
        <f t="shared" si="70"/>
        <v>2280.5559599999997</v>
      </c>
      <c r="H1586" s="3">
        <f t="shared" si="71"/>
        <v>0.34000000002561137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3564.66</v>
      </c>
      <c r="D1587" s="2">
        <v>0</v>
      </c>
      <c r="E1587" s="2">
        <v>0</v>
      </c>
      <c r="F1587" s="2">
        <v>0</v>
      </c>
      <c r="G1587" s="3">
        <f t="shared" si="70"/>
        <v>24.95262</v>
      </c>
      <c r="H1587" s="3">
        <f t="shared" si="71"/>
        <v>0.34000000000014552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41116.07</v>
      </c>
      <c r="D1589" s="2">
        <v>0</v>
      </c>
      <c r="E1589" s="2">
        <v>0</v>
      </c>
      <c r="F1589" s="2">
        <v>0</v>
      </c>
      <c r="G1589" s="3">
        <f>B1589/1000*C1589</f>
        <v>370.04462999999998</v>
      </c>
      <c r="H1589" s="3">
        <f>ABS(C1589-ROUND(C1589,0))</f>
        <v>6.9999999999708962E-2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35479.99</v>
      </c>
      <c r="D1590" s="2">
        <v>0</v>
      </c>
      <c r="E1590" s="2">
        <v>0</v>
      </c>
      <c r="F1590" s="2">
        <v>0</v>
      </c>
      <c r="G1590" s="3">
        <f t="shared" si="70"/>
        <v>354.79989999999998</v>
      </c>
      <c r="H1590" s="3">
        <f t="shared" si="71"/>
        <v>1.0000000002037268E-2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224292.16</v>
      </c>
      <c r="D1591" s="2">
        <v>0</v>
      </c>
      <c r="E1591" s="2">
        <v>0</v>
      </c>
      <c r="F1591" s="2">
        <v>0</v>
      </c>
      <c r="G1591" s="3">
        <f t="shared" si="70"/>
        <v>2467.2137600000001</v>
      </c>
      <c r="H1591" s="3">
        <f t="shared" si="71"/>
        <v>0.16000000000349246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35588</v>
      </c>
      <c r="D1593" s="2">
        <v>0</v>
      </c>
      <c r="E1593" s="2">
        <v>0</v>
      </c>
      <c r="F1593" s="2">
        <v>0</v>
      </c>
      <c r="G1593" s="3">
        <f t="shared" si="70"/>
        <v>462.64400000000001</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16317.07</v>
      </c>
      <c r="D1600" s="2">
        <v>0</v>
      </c>
      <c r="E1600" s="2">
        <v>0</v>
      </c>
      <c r="F1600" s="2">
        <v>0</v>
      </c>
      <c r="G1600" s="3">
        <f>B1600/1000*C1600</f>
        <v>326.34140000000002</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1121427.49</v>
      </c>
      <c r="D1601" s="2">
        <v>0</v>
      </c>
      <c r="E1601" s="2">
        <v>0</v>
      </c>
      <c r="F1601" s="2">
        <v>0</v>
      </c>
      <c r="G1601" s="3">
        <f t="shared" si="70"/>
        <v>23549.977290000003</v>
      </c>
      <c r="H1601" s="3">
        <f t="shared" si="71"/>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981161.95</v>
      </c>
      <c r="D1603" s="2">
        <v>0</v>
      </c>
      <c r="E1603" s="2">
        <v>0</v>
      </c>
      <c r="F1603" s="2">
        <v>0</v>
      </c>
      <c r="G1603" s="3">
        <f t="shared" si="70"/>
        <v>22566.724849999999</v>
      </c>
      <c r="H1603" s="3">
        <f t="shared" si="71"/>
        <v>5.0000000046566129E-2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321961.65999999997</v>
      </c>
      <c r="D1604" s="2">
        <v>0</v>
      </c>
      <c r="E1604" s="2">
        <v>0</v>
      </c>
      <c r="F1604" s="2">
        <v>0</v>
      </c>
      <c r="G1604" s="3">
        <f t="shared" si="70"/>
        <v>7727.0798399999994</v>
      </c>
      <c r="H1604" s="3">
        <f t="shared" si="71"/>
        <v>0.34000000002561137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396032.17</v>
      </c>
      <c r="D1605" s="2">
        <v>0</v>
      </c>
      <c r="E1605" s="2">
        <v>0</v>
      </c>
      <c r="F1605" s="2">
        <v>0</v>
      </c>
      <c r="G1605" s="3">
        <f t="shared" si="70"/>
        <v>9900.804250000001</v>
      </c>
      <c r="H1605" s="3">
        <f t="shared" si="71"/>
        <v>0.16999999998370185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3338.9</v>
      </c>
      <c r="D1606" s="2">
        <v>0</v>
      </c>
      <c r="E1606" s="2">
        <v>0</v>
      </c>
      <c r="F1606" s="2">
        <v>0</v>
      </c>
      <c r="G1606" s="3">
        <f t="shared" si="70"/>
        <v>86.811399999999992</v>
      </c>
      <c r="H1606" s="3">
        <f t="shared" si="71"/>
        <v>9.9999999999909051E-2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891</v>
      </c>
      <c r="D1607" s="2">
        <v>0</v>
      </c>
      <c r="E1607" s="2">
        <v>0</v>
      </c>
      <c r="F1607" s="2">
        <v>0</v>
      </c>
      <c r="G1607" s="3">
        <f t="shared" si="70"/>
        <v>24.056999999999999</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41116.07</v>
      </c>
      <c r="D1608" s="2">
        <v>0</v>
      </c>
      <c r="E1608" s="2">
        <v>0</v>
      </c>
      <c r="F1608" s="2">
        <v>0</v>
      </c>
      <c r="G1608" s="3">
        <f>B1608/1000*C1608</f>
        <v>1151.2499600000001</v>
      </c>
      <c r="H1608" s="3">
        <f>ABS(C1608-ROUND(C1608,0))</f>
        <v>6.9999999999708962E-2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35529.99</v>
      </c>
      <c r="D1609" s="2">
        <v>0</v>
      </c>
      <c r="E1609" s="2">
        <v>0</v>
      </c>
      <c r="F1609" s="2">
        <v>0</v>
      </c>
      <c r="G1609" s="3">
        <f t="shared" si="70"/>
        <v>1030.3697099999999</v>
      </c>
      <c r="H1609" s="3">
        <f t="shared" si="71"/>
        <v>1.0000000002037268E-2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182292.16</v>
      </c>
      <c r="D1610" s="2">
        <v>0</v>
      </c>
      <c r="E1610" s="2">
        <v>0</v>
      </c>
      <c r="F1610" s="2">
        <v>0</v>
      </c>
      <c r="G1610" s="3">
        <f t="shared" si="70"/>
        <v>5468.7647999999999</v>
      </c>
      <c r="H1610" s="3">
        <f t="shared" si="71"/>
        <v>0.16000000000349246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108350.05</v>
      </c>
      <c r="D1612" s="2">
        <v>0</v>
      </c>
      <c r="E1612" s="2">
        <v>0</v>
      </c>
      <c r="F1612" s="2">
        <v>0</v>
      </c>
      <c r="G1612" s="3">
        <f t="shared" si="70"/>
        <v>3467.2016000000003</v>
      </c>
      <c r="H1612" s="3">
        <f t="shared" si="71"/>
        <v>5.0000000002910383E-2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31915.49</v>
      </c>
      <c r="D1619" s="2">
        <v>0</v>
      </c>
      <c r="E1619" s="2">
        <v>0</v>
      </c>
      <c r="F1619" s="2">
        <v>0</v>
      </c>
      <c r="G1619" s="3">
        <f>B1619/1000*C1619</f>
        <v>1244.7041100000001</v>
      </c>
      <c r="H1619" s="3">
        <f>ABS(C1619-ROUND(C1619,0))</f>
        <v>0.49000000000160071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130004.91999999993</v>
      </c>
      <c r="D1620" s="2">
        <v>0</v>
      </c>
      <c r="E1620" s="2">
        <v>0</v>
      </c>
      <c r="F1620" s="2">
        <v>0</v>
      </c>
      <c r="G1620" s="3">
        <f t="shared" si="70"/>
        <v>5200.196799999997</v>
      </c>
      <c r="H1620" s="3">
        <f t="shared" si="71"/>
        <v>8.0000000074505806E-2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49623.45</v>
      </c>
      <c r="D1621" s="2">
        <v>0</v>
      </c>
      <c r="E1621" s="2">
        <v>0</v>
      </c>
      <c r="F1621" s="2">
        <v>0</v>
      </c>
      <c r="G1621" s="3">
        <f t="shared" si="70"/>
        <v>2034.5614499999999</v>
      </c>
      <c r="H1621" s="3">
        <f t="shared" si="71"/>
        <v>0.44999999999708962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42163.28</v>
      </c>
      <c r="D1627" s="2">
        <v>0</v>
      </c>
      <c r="E1627" s="2">
        <v>0</v>
      </c>
      <c r="F1627" s="2">
        <v>0</v>
      </c>
      <c r="G1627" s="3">
        <f t="shared" si="70"/>
        <v>1981.67416</v>
      </c>
      <c r="H1627" s="3">
        <f t="shared" si="71"/>
        <v>0.27999999999883585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13.28</v>
      </c>
      <c r="D1633" s="2">
        <v>0</v>
      </c>
      <c r="E1633" s="2">
        <v>0</v>
      </c>
      <c r="F1633" s="2">
        <v>0</v>
      </c>
      <c r="G1633" s="3">
        <f t="shared" si="70"/>
        <v>0.70383999999999991</v>
      </c>
      <c r="H1633" s="3">
        <f t="shared" si="71"/>
        <v>0.27999999999999936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13.28</v>
      </c>
      <c r="D1634" s="2">
        <v>0</v>
      </c>
      <c r="E1634" s="2">
        <v>0</v>
      </c>
      <c r="F1634" s="2">
        <v>0</v>
      </c>
      <c r="G1634" s="3">
        <f t="shared" si="70"/>
        <v>0.71711999999999998</v>
      </c>
      <c r="H1634" s="3">
        <f t="shared" si="71"/>
        <v>0.27999999999999936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150</v>
      </c>
      <c r="D1653" s="2">
        <v>0</v>
      </c>
      <c r="E1653" s="2">
        <v>0</v>
      </c>
      <c r="F1653" s="2">
        <v>0</v>
      </c>
      <c r="G1653" s="3">
        <f t="shared" si="70"/>
        <v>10.95</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50</v>
      </c>
      <c r="D1656" s="2">
        <v>0</v>
      </c>
      <c r="E1656" s="2">
        <v>0</v>
      </c>
      <c r="F1656" s="2">
        <v>0</v>
      </c>
      <c r="G1656" s="3">
        <f t="shared" si="70"/>
        <v>3.8</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100</v>
      </c>
      <c r="D1657" s="2">
        <v>0</v>
      </c>
      <c r="E1657" s="2">
        <v>0</v>
      </c>
      <c r="F1657" s="2">
        <v>0</v>
      </c>
      <c r="G1657" s="3">
        <f t="shared" si="70"/>
        <v>7.7</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42000</v>
      </c>
      <c r="D1658" s="2">
        <v>0</v>
      </c>
      <c r="E1658" s="2">
        <v>0</v>
      </c>
      <c r="F1658" s="2">
        <v>0</v>
      </c>
      <c r="G1658" s="3">
        <f t="shared" si="70"/>
        <v>3276</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3000</v>
      </c>
      <c r="D1659" s="2">
        <v>0</v>
      </c>
      <c r="E1659" s="2">
        <v>0</v>
      </c>
      <c r="F1659" s="2">
        <v>0</v>
      </c>
      <c r="G1659" s="3">
        <f t="shared" si="70"/>
        <v>237</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39000</v>
      </c>
      <c r="D1660" s="2">
        <v>0</v>
      </c>
      <c r="E1660" s="2">
        <v>0</v>
      </c>
      <c r="F1660" s="2">
        <v>0</v>
      </c>
      <c r="G1660" s="3">
        <f t="shared" si="70"/>
        <v>3120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7460.17</v>
      </c>
      <c r="D1679" s="2">
        <v>0</v>
      </c>
      <c r="E1679" s="2">
        <v>0</v>
      </c>
      <c r="F1679" s="2">
        <v>0</v>
      </c>
      <c r="G1679" s="3">
        <f>B1679/1000*C1679</f>
        <v>738.55682999999999</v>
      </c>
      <c r="H1679" s="3">
        <f>ABS(C1679-ROUND(C1679,0))</f>
        <v>0.17000000000007276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80381.47</v>
      </c>
      <c r="D1680" s="2">
        <v>0</v>
      </c>
      <c r="E1680" s="2">
        <v>0</v>
      </c>
      <c r="F1680" s="2">
        <v>0</v>
      </c>
      <c r="G1680" s="3">
        <f t="shared" si="70"/>
        <v>8038.1470000000008</v>
      </c>
      <c r="H1680" s="3">
        <f t="shared" si="71"/>
        <v>0.47000000000116415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80381.47</v>
      </c>
      <c r="D1682" s="2">
        <v>0</v>
      </c>
      <c r="E1682" s="2">
        <v>0</v>
      </c>
      <c r="F1682" s="2">
        <v>0</v>
      </c>
      <c r="G1682" s="3">
        <f t="shared" si="70"/>
        <v>8198.9099399999996</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37113</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1977</v>
      </c>
      <c r="B17" s="344" t="str">
        <f>'PR-RAS'!B6</f>
        <v>PRIHODI POSLOVANJA (šifre 61+62+63+64+65+66+67+68)</v>
      </c>
      <c r="C17" s="345"/>
      <c r="D17" s="345"/>
      <c r="E17" s="345"/>
      <c r="F17" s="346"/>
      <c r="G17" s="28" t="str">
        <f>'PR-RAS'!C6</f>
        <v>6</v>
      </c>
      <c r="H17" s="275">
        <f>'PR-RAS'!D6</f>
        <v>1113996.76</v>
      </c>
      <c r="I17" s="275">
        <f>'PR-RAS'!E6</f>
        <v>1093481.9099999999</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1339760.5099999998</v>
      </c>
      <c r="I18" s="275">
        <f>'PR-RAS'!E152</f>
        <v>1023024.0800000001</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369492.55000000005</v>
      </c>
      <c r="I19" s="275">
        <f>'PR-RAS'!E649</f>
        <v>161151.47999999882</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5">
      <c r="A38" s="361" t="s">
        <v>1983</v>
      </c>
      <c r="B38" s="344" t="str">
        <f>OBVEZE!B5</f>
        <v>Stanje obveza 1. siječnja (=stanju obveza iz Izvještaja o obvezama na 31. prosinca prethodne godine)</v>
      </c>
      <c r="C38" s="345"/>
      <c r="D38" s="345"/>
      <c r="E38" s="345"/>
      <c r="F38" s="346"/>
      <c r="G38" s="126" t="str">
        <f>OBVEZE!C5</f>
        <v>V001</v>
      </c>
      <c r="H38" s="275">
        <f>OBVEZE!D5</f>
        <v>190350.71</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130004.91999999993</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49623.45</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80381.47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2" zoomScaleNormal="100" workbookViewId="0">
      <selection activeCell="E649" sqref="E649"/>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1113996.76</v>
      </c>
      <c r="E6" s="60">
        <f>E7+E43+E49+E82+E106+E125+E134+E140</f>
        <v>1093481.9099999999</v>
      </c>
      <c r="F6" s="45">
        <f t="shared" ref="F6:F132" si="0">IF(D6&lt;&gt;0,IF(E6/D6&gt;=100,"&gt;&gt;100",E6/D6*100),"-")</f>
        <v>98.158446169987059</v>
      </c>
    </row>
    <row r="7" spans="1:24" ht="12.75" customHeight="1" x14ac:dyDescent="0.25">
      <c r="A7" s="63">
        <v>61</v>
      </c>
      <c r="B7" s="220" t="s">
        <v>17</v>
      </c>
      <c r="C7" s="247" t="s">
        <v>18</v>
      </c>
      <c r="D7" s="60">
        <f>D8+D17+D23+D29+D36+D39</f>
        <v>282696.21999999991</v>
      </c>
      <c r="E7" s="60">
        <f>E8+E17+E23+E29+E36+E39</f>
        <v>227512.21999999997</v>
      </c>
      <c r="F7" s="45">
        <f t="shared" si="0"/>
        <v>80.479399406189458</v>
      </c>
    </row>
    <row r="8" spans="1:24" ht="12.75" customHeight="1" x14ac:dyDescent="0.25">
      <c r="A8" s="63">
        <v>611</v>
      </c>
      <c r="B8" s="220" t="s">
        <v>19</v>
      </c>
      <c r="C8" s="247" t="s">
        <v>20</v>
      </c>
      <c r="D8" s="60">
        <f>SUM(D9:D14)-D15-D16</f>
        <v>224311.31999999995</v>
      </c>
      <c r="E8" s="60">
        <f>SUM(E9:E14)-E15-E16</f>
        <v>212359.10999999996</v>
      </c>
      <c r="F8" s="45">
        <f t="shared" si="0"/>
        <v>94.671597492271005</v>
      </c>
    </row>
    <row r="9" spans="1:24" ht="12.75" customHeight="1" x14ac:dyDescent="0.25">
      <c r="A9" s="63">
        <v>6111</v>
      </c>
      <c r="B9" s="65" t="s">
        <v>21</v>
      </c>
      <c r="C9" s="247" t="s">
        <v>22</v>
      </c>
      <c r="D9" s="194">
        <v>250714.11</v>
      </c>
      <c r="E9" s="194">
        <v>279159.62</v>
      </c>
      <c r="F9" s="45">
        <f t="shared" si="0"/>
        <v>111.34579541614151</v>
      </c>
    </row>
    <row r="10" spans="1:24" ht="12.75" customHeight="1" x14ac:dyDescent="0.25">
      <c r="A10" s="63">
        <v>6112</v>
      </c>
      <c r="B10" s="65" t="s">
        <v>23</v>
      </c>
      <c r="C10" s="247" t="s">
        <v>24</v>
      </c>
      <c r="D10" s="194">
        <v>16989.939999999999</v>
      </c>
      <c r="E10" s="194">
        <v>29503.88</v>
      </c>
      <c r="F10" s="45">
        <f t="shared" si="0"/>
        <v>173.65499819304836</v>
      </c>
    </row>
    <row r="11" spans="1:24" ht="12.75" customHeight="1" x14ac:dyDescent="0.25">
      <c r="A11" s="63">
        <v>6113</v>
      </c>
      <c r="B11" s="65" t="s">
        <v>25</v>
      </c>
      <c r="C11" s="247" t="s">
        <v>26</v>
      </c>
      <c r="D11" s="194">
        <v>5419.93</v>
      </c>
      <c r="E11" s="194">
        <v>10030.620000000001</v>
      </c>
      <c r="F11" s="45">
        <f t="shared" si="0"/>
        <v>185.0691798602565</v>
      </c>
    </row>
    <row r="12" spans="1:24" ht="12.75" customHeight="1" x14ac:dyDescent="0.25">
      <c r="A12" s="63">
        <v>6114</v>
      </c>
      <c r="B12" s="65" t="s">
        <v>27</v>
      </c>
      <c r="C12" s="247" t="s">
        <v>28</v>
      </c>
      <c r="D12" s="194">
        <v>30250.42</v>
      </c>
      <c r="E12" s="194">
        <v>10247.73</v>
      </c>
      <c r="F12" s="45">
        <f t="shared" si="0"/>
        <v>33.876323039481768</v>
      </c>
    </row>
    <row r="13" spans="1:24" ht="12.75" customHeight="1" x14ac:dyDescent="0.25">
      <c r="A13" s="63">
        <v>6115</v>
      </c>
      <c r="B13" s="65" t="s">
        <v>29</v>
      </c>
      <c r="C13" s="247" t="s">
        <v>30</v>
      </c>
      <c r="D13" s="194">
        <v>32171.74</v>
      </c>
      <c r="E13" s="194">
        <v>16335.17</v>
      </c>
      <c r="F13" s="45">
        <f t="shared" si="0"/>
        <v>50.774903688765363</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111234.82</v>
      </c>
      <c r="E15" s="194">
        <v>132917.91</v>
      </c>
      <c r="F15" s="45">
        <f t="shared" si="0"/>
        <v>119.49307779704232</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56546.92</v>
      </c>
      <c r="E23" s="60">
        <f t="shared" si="2"/>
        <v>12837.85</v>
      </c>
      <c r="F23" s="45">
        <f t="shared" si="0"/>
        <v>22.70300486746228</v>
      </c>
    </row>
    <row r="24" spans="1:6" ht="12.75" customHeight="1" x14ac:dyDescent="0.25">
      <c r="A24" s="63">
        <v>6131</v>
      </c>
      <c r="B24" s="65" t="s">
        <v>51</v>
      </c>
      <c r="C24" s="247" t="s">
        <v>52</v>
      </c>
      <c r="D24" s="194">
        <v>1229.1400000000001</v>
      </c>
      <c r="E24" s="194">
        <v>1961.81</v>
      </c>
      <c r="F24" s="45">
        <f t="shared" si="0"/>
        <v>159.60834404543013</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55317.78</v>
      </c>
      <c r="E27" s="194">
        <v>10876.04</v>
      </c>
      <c r="F27" s="45">
        <f t="shared" si="0"/>
        <v>19.661020380788962</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1837.98</v>
      </c>
      <c r="E29" s="60">
        <f>SUM(E30:E35)</f>
        <v>2315.2600000000002</v>
      </c>
      <c r="F29" s="45">
        <f t="shared" si="0"/>
        <v>125.967638385619</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1837.98</v>
      </c>
      <c r="E31" s="194">
        <v>2315.2600000000002</v>
      </c>
      <c r="F31" s="45">
        <f t="shared" si="0"/>
        <v>125.967638385619</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679063.15</v>
      </c>
      <c r="E49" s="60">
        <f>E50+E53+E58+E61+E64+E68+E71+E74+E77</f>
        <v>624459.55000000005</v>
      </c>
      <c r="F49" s="45">
        <f t="shared" si="0"/>
        <v>91.958980545476521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90807.82</v>
      </c>
      <c r="E58" s="60">
        <f t="shared" si="9"/>
        <v>44128.12</v>
      </c>
      <c r="F58" s="45">
        <f t="shared" si="0"/>
        <v>48.595065931546422</v>
      </c>
    </row>
    <row r="59" spans="1:6" ht="12" x14ac:dyDescent="0.25">
      <c r="A59" s="63">
        <v>6331</v>
      </c>
      <c r="B59" s="65" t="s">
        <v>121</v>
      </c>
      <c r="C59" s="247" t="s">
        <v>122</v>
      </c>
      <c r="D59" s="194">
        <v>46007.6</v>
      </c>
      <c r="E59" s="194">
        <v>32328.720000000001</v>
      </c>
      <c r="F59" s="45">
        <f t="shared" si="0"/>
        <v>70.268216555525612</v>
      </c>
    </row>
    <row r="60" spans="1:6" ht="12" x14ac:dyDescent="0.25">
      <c r="A60" s="63">
        <v>6332</v>
      </c>
      <c r="B60" s="65" t="s">
        <v>123</v>
      </c>
      <c r="C60" s="247" t="s">
        <v>124</v>
      </c>
      <c r="D60" s="194">
        <v>44800.22</v>
      </c>
      <c r="E60" s="194">
        <v>11799.4</v>
      </c>
      <c r="F60" s="45">
        <f t="shared" si="0"/>
        <v>26.337817091076783</v>
      </c>
    </row>
    <row r="61" spans="1:6" ht="12.75" customHeight="1" x14ac:dyDescent="0.25">
      <c r="A61" s="63">
        <v>634</v>
      </c>
      <c r="B61" s="65" t="s">
        <v>125</v>
      </c>
      <c r="C61" s="247" t="s">
        <v>126</v>
      </c>
      <c r="D61" s="60">
        <f t="shared" ref="D61:E61" si="10">SUM(D62:D63)</f>
        <v>27841.200000000001</v>
      </c>
      <c r="E61" s="60">
        <f t="shared" si="10"/>
        <v>0</v>
      </c>
      <c r="F61" s="45">
        <f t="shared" si="0"/>
        <v>0</v>
      </c>
    </row>
    <row r="62" spans="1:6" ht="12.75" customHeight="1" x14ac:dyDescent="0.25">
      <c r="A62" s="63">
        <v>6341</v>
      </c>
      <c r="B62" s="65" t="s">
        <v>127</v>
      </c>
      <c r="C62" s="247" t="s">
        <v>128</v>
      </c>
      <c r="D62" s="194">
        <v>27841.200000000001</v>
      </c>
      <c r="E62" s="194">
        <v>0</v>
      </c>
      <c r="F62" s="45">
        <f t="shared" si="0"/>
        <v>0</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339194.1</v>
      </c>
      <c r="E64" s="60">
        <f>SUM(E65:E67)</f>
        <v>345697.68</v>
      </c>
      <c r="F64" s="45">
        <f t="shared" si="0"/>
        <v>101.91736235978162</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339194.1</v>
      </c>
      <c r="E67" s="192">
        <v>345697.68</v>
      </c>
      <c r="F67" s="71">
        <f t="shared" si="0"/>
        <v>101.91736235978162</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221220.03</v>
      </c>
      <c r="E74" s="60">
        <f t="shared" si="13"/>
        <v>234633.75</v>
      </c>
      <c r="F74" s="45">
        <f t="shared" si="0"/>
        <v>106.06351965506921</v>
      </c>
    </row>
    <row r="75" spans="1:6" ht="12.75" customHeight="1" x14ac:dyDescent="0.25">
      <c r="A75" s="63" t="s">
        <v>153</v>
      </c>
      <c r="B75" s="65" t="s">
        <v>154</v>
      </c>
      <c r="C75" s="247" t="s">
        <v>153</v>
      </c>
      <c r="D75" s="194">
        <v>221220.03</v>
      </c>
      <c r="E75" s="194">
        <v>234633.75</v>
      </c>
      <c r="F75" s="45">
        <f t="shared" si="0"/>
        <v>106.06351965506921</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55124.790000000008</v>
      </c>
      <c r="E82" s="60">
        <f t="shared" si="15"/>
        <v>72626.22</v>
      </c>
      <c r="F82" s="45">
        <f t="shared" si="0"/>
        <v>131.74874679794698</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55124.790000000008</v>
      </c>
      <c r="E91" s="60">
        <f t="shared" si="17"/>
        <v>72626.22</v>
      </c>
      <c r="F91" s="45">
        <f t="shared" si="0"/>
        <v>131.74874679794698</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33658.300000000003</v>
      </c>
      <c r="E93" s="194">
        <v>29345.68</v>
      </c>
      <c r="F93" s="45">
        <f t="shared" si="0"/>
        <v>87.187053416245021</v>
      </c>
    </row>
    <row r="94" spans="1:6" ht="12.75" customHeight="1" x14ac:dyDescent="0.25">
      <c r="A94" s="63">
        <v>6423</v>
      </c>
      <c r="B94" s="64" t="s">
        <v>191</v>
      </c>
      <c r="C94" s="247" t="s">
        <v>192</v>
      </c>
      <c r="D94" s="194">
        <v>21466.49</v>
      </c>
      <c r="E94" s="194">
        <v>36040.160000000003</v>
      </c>
      <c r="F94" s="45">
        <f t="shared" si="0"/>
        <v>167.89032580547635</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7240.38</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6">
        <f>D107+D112+D120+D124</f>
        <v>96909.73</v>
      </c>
      <c r="E106" s="336">
        <f>E107+E112+E120+E124</f>
        <v>166266.48000000001</v>
      </c>
      <c r="F106" s="71">
        <f t="shared" si="0"/>
        <v>171.56840701134965</v>
      </c>
    </row>
    <row r="107" spans="1:6" ht="12.75" customHeight="1" x14ac:dyDescent="0.25">
      <c r="A107" s="63">
        <v>651</v>
      </c>
      <c r="B107" s="64" t="s">
        <v>217</v>
      </c>
      <c r="C107" s="247" t="s">
        <v>218</v>
      </c>
      <c r="D107" s="60">
        <f t="shared" ref="D107:E107" si="19">SUM(D108:D111)</f>
        <v>0</v>
      </c>
      <c r="E107" s="60">
        <f t="shared" si="19"/>
        <v>3.27</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3.27</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49852.92</v>
      </c>
      <c r="E112" s="60">
        <f t="shared" si="20"/>
        <v>122630.55</v>
      </c>
      <c r="F112" s="45">
        <f t="shared" si="0"/>
        <v>245.98468855986772</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48231.42</v>
      </c>
      <c r="E115" s="194">
        <v>122630.55</v>
      </c>
      <c r="F115" s="45">
        <f t="shared" si="0"/>
        <v>254.25448804949141</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1621.5</v>
      </c>
      <c r="E117" s="194">
        <v>0</v>
      </c>
      <c r="F117" s="45">
        <f t="shared" si="0"/>
        <v>0</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47056.81</v>
      </c>
      <c r="E120" s="60">
        <f t="shared" si="21"/>
        <v>43632.66</v>
      </c>
      <c r="F120" s="45">
        <f t="shared" si="0"/>
        <v>92.723369901189656</v>
      </c>
    </row>
    <row r="121" spans="1:6" ht="12.75" customHeight="1" x14ac:dyDescent="0.25">
      <c r="A121" s="63">
        <v>6531</v>
      </c>
      <c r="B121" s="64" t="s">
        <v>245</v>
      </c>
      <c r="C121" s="247" t="s">
        <v>246</v>
      </c>
      <c r="D121" s="194">
        <v>570.64</v>
      </c>
      <c r="E121" s="194">
        <v>0</v>
      </c>
      <c r="F121" s="45">
        <f t="shared" si="0"/>
        <v>0</v>
      </c>
    </row>
    <row r="122" spans="1:6" ht="12.75" customHeight="1" x14ac:dyDescent="0.25">
      <c r="A122" s="63">
        <v>6532</v>
      </c>
      <c r="B122" s="64" t="s">
        <v>247</v>
      </c>
      <c r="C122" s="247" t="s">
        <v>248</v>
      </c>
      <c r="D122" s="194">
        <v>46486.17</v>
      </c>
      <c r="E122" s="194">
        <v>43632.66</v>
      </c>
      <c r="F122" s="45">
        <f t="shared" si="0"/>
        <v>93.861593673989489</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202.87</v>
      </c>
      <c r="E125" s="60">
        <f t="shared" si="22"/>
        <v>98.99</v>
      </c>
      <c r="F125" s="45">
        <f t="shared" si="0"/>
        <v>48.794794696110806</v>
      </c>
    </row>
    <row r="126" spans="1:6" ht="12.75" customHeight="1" x14ac:dyDescent="0.25">
      <c r="A126" s="63">
        <v>661</v>
      </c>
      <c r="B126" s="65" t="s">
        <v>255</v>
      </c>
      <c r="C126" s="247" t="s">
        <v>256</v>
      </c>
      <c r="D126" s="60">
        <f t="shared" ref="D126:E126" si="23">SUM(D127:D128)</f>
        <v>202.87</v>
      </c>
      <c r="E126" s="60">
        <f t="shared" si="23"/>
        <v>98.99</v>
      </c>
      <c r="F126" s="45">
        <f t="shared" si="0"/>
        <v>48.794794696110806</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202.87</v>
      </c>
      <c r="E128" s="194">
        <v>98.99</v>
      </c>
      <c r="F128" s="45">
        <f t="shared" si="0"/>
        <v>48.794794696110806</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2518.4499999999998</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2518.4499999999998</v>
      </c>
      <c r="F151" s="45" t="str">
        <f t="shared" si="26"/>
        <v>-</v>
      </c>
    </row>
    <row r="152" spans="1:6" ht="12.75" customHeight="1" x14ac:dyDescent="0.25">
      <c r="A152" s="63">
        <v>3</v>
      </c>
      <c r="B152" s="64" t="s">
        <v>307</v>
      </c>
      <c r="C152" s="247" t="s">
        <v>13</v>
      </c>
      <c r="D152" s="60">
        <f>D153+D164+D202+D221+D230+D262+D273</f>
        <v>1339760.5099999998</v>
      </c>
      <c r="E152" s="60">
        <f>E153+E164+E202+E221+E230+E262+E273</f>
        <v>1023024.0800000001</v>
      </c>
      <c r="F152" s="45">
        <f t="shared" si="26"/>
        <v>76.358727725151425</v>
      </c>
    </row>
    <row r="153" spans="1:6" ht="12.75" customHeight="1" x14ac:dyDescent="0.25">
      <c r="A153" s="63">
        <v>31</v>
      </c>
      <c r="B153" s="64" t="s">
        <v>308</v>
      </c>
      <c r="C153" s="247" t="s">
        <v>309</v>
      </c>
      <c r="D153" s="60">
        <f t="shared" ref="D153:E153" si="30">D154+D159+D160</f>
        <v>329345.36</v>
      </c>
      <c r="E153" s="60">
        <f t="shared" si="30"/>
        <v>324073.67000000004</v>
      </c>
      <c r="F153" s="45">
        <f t="shared" si="26"/>
        <v>98.399342866102629</v>
      </c>
    </row>
    <row r="154" spans="1:6" ht="12.75" customHeight="1" x14ac:dyDescent="0.25">
      <c r="A154" s="63">
        <v>311</v>
      </c>
      <c r="B154" s="64" t="s">
        <v>310</v>
      </c>
      <c r="C154" s="247" t="s">
        <v>311</v>
      </c>
      <c r="D154" s="60">
        <f t="shared" ref="D154:E154" si="31">SUM(D155:D158)</f>
        <v>277773.67</v>
      </c>
      <c r="E154" s="60">
        <f t="shared" si="31"/>
        <v>269110.26</v>
      </c>
      <c r="F154" s="45">
        <f t="shared" si="26"/>
        <v>96.881126278095408</v>
      </c>
    </row>
    <row r="155" spans="1:6" ht="12.75" customHeight="1" x14ac:dyDescent="0.25">
      <c r="A155" s="63">
        <v>3111</v>
      </c>
      <c r="B155" s="64" t="s">
        <v>312</v>
      </c>
      <c r="C155" s="247" t="s">
        <v>313</v>
      </c>
      <c r="D155" s="194">
        <v>277773.67</v>
      </c>
      <c r="E155" s="194">
        <v>269110.26</v>
      </c>
      <c r="F155" s="45">
        <f t="shared" si="26"/>
        <v>96.881126278095408</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9200</v>
      </c>
      <c r="E159" s="194">
        <v>10560.14</v>
      </c>
      <c r="F159" s="45">
        <f t="shared" si="26"/>
        <v>114.7841304347826</v>
      </c>
    </row>
    <row r="160" spans="1:6" ht="12.75" customHeight="1" x14ac:dyDescent="0.25">
      <c r="A160" s="63">
        <v>313</v>
      </c>
      <c r="B160" s="65" t="s">
        <v>322</v>
      </c>
      <c r="C160" s="247" t="s">
        <v>323</v>
      </c>
      <c r="D160" s="60">
        <f t="shared" ref="D160:E160" si="32">SUM(D161:D163)</f>
        <v>42371.69</v>
      </c>
      <c r="E160" s="60">
        <f t="shared" si="32"/>
        <v>44403.27</v>
      </c>
      <c r="F160" s="45">
        <f t="shared" si="26"/>
        <v>104.79466360676196</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42371.69</v>
      </c>
      <c r="E162" s="194">
        <v>44403.27</v>
      </c>
      <c r="F162" s="45">
        <f t="shared" si="26"/>
        <v>104.79466360676196</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438916.35</v>
      </c>
      <c r="E164" s="60">
        <f>E165+E170+E178+E188+E189+E194</f>
        <v>379743.12</v>
      </c>
      <c r="F164" s="45">
        <f t="shared" si="26"/>
        <v>86.518335441365991</v>
      </c>
    </row>
    <row r="165" spans="1:6" ht="12.75" customHeight="1" x14ac:dyDescent="0.25">
      <c r="A165" s="63">
        <v>321</v>
      </c>
      <c r="B165" s="64" t="s">
        <v>332</v>
      </c>
      <c r="C165" s="247" t="s">
        <v>333</v>
      </c>
      <c r="D165" s="60">
        <f t="shared" ref="D165:E165" si="33">SUM(D166:D169)</f>
        <v>20152.2</v>
      </c>
      <c r="E165" s="60">
        <f t="shared" si="33"/>
        <v>18929.98</v>
      </c>
      <c r="F165" s="45">
        <f t="shared" si="26"/>
        <v>93.935054237254491</v>
      </c>
    </row>
    <row r="166" spans="1:6" ht="12.75" customHeight="1" x14ac:dyDescent="0.25">
      <c r="A166" s="63">
        <v>3211</v>
      </c>
      <c r="B166" s="64" t="s">
        <v>334</v>
      </c>
      <c r="C166" s="247" t="s">
        <v>335</v>
      </c>
      <c r="D166" s="194">
        <v>1214.06</v>
      </c>
      <c r="E166" s="194">
        <v>1163.0999999999999</v>
      </c>
      <c r="F166" s="45">
        <f t="shared" si="26"/>
        <v>95.802513879050451</v>
      </c>
    </row>
    <row r="167" spans="1:6" ht="12.75" customHeight="1" x14ac:dyDescent="0.25">
      <c r="A167" s="63">
        <v>3212</v>
      </c>
      <c r="B167" s="64" t="s">
        <v>336</v>
      </c>
      <c r="C167" s="247" t="s">
        <v>337</v>
      </c>
      <c r="D167" s="194">
        <v>2681.64</v>
      </c>
      <c r="E167" s="194">
        <v>2349.38</v>
      </c>
      <c r="F167" s="45">
        <f t="shared" si="26"/>
        <v>87.609820855894156</v>
      </c>
    </row>
    <row r="168" spans="1:6" ht="12.75" customHeight="1" x14ac:dyDescent="0.25">
      <c r="A168" s="63">
        <v>3213</v>
      </c>
      <c r="B168" s="64" t="s">
        <v>338</v>
      </c>
      <c r="C168" s="247" t="s">
        <v>339</v>
      </c>
      <c r="D168" s="194">
        <v>130</v>
      </c>
      <c r="E168" s="194">
        <v>275</v>
      </c>
      <c r="F168" s="45">
        <f t="shared" si="26"/>
        <v>211.53846153846155</v>
      </c>
    </row>
    <row r="169" spans="1:6" ht="12.75" customHeight="1" x14ac:dyDescent="0.25">
      <c r="A169" s="63">
        <v>3214</v>
      </c>
      <c r="B169" s="64" t="s">
        <v>340</v>
      </c>
      <c r="C169" s="247" t="s">
        <v>341</v>
      </c>
      <c r="D169" s="194">
        <v>16126.5</v>
      </c>
      <c r="E169" s="194">
        <v>15142.5</v>
      </c>
      <c r="F169" s="45">
        <f t="shared" si="26"/>
        <v>93.898242023997767</v>
      </c>
    </row>
    <row r="170" spans="1:6" ht="12.75" customHeight="1" x14ac:dyDescent="0.25">
      <c r="A170" s="63">
        <v>322</v>
      </c>
      <c r="B170" s="64" t="s">
        <v>342</v>
      </c>
      <c r="C170" s="247" t="s">
        <v>343</v>
      </c>
      <c r="D170" s="60">
        <f t="shared" ref="D170:E170" si="34">SUM(D171:D177)</f>
        <v>46809.89</v>
      </c>
      <c r="E170" s="60">
        <f t="shared" si="34"/>
        <v>39469.300000000003</v>
      </c>
      <c r="F170" s="45">
        <f t="shared" si="26"/>
        <v>84.318292565951353</v>
      </c>
    </row>
    <row r="171" spans="1:6" ht="12.75" customHeight="1" x14ac:dyDescent="0.25">
      <c r="A171" s="63">
        <v>3221</v>
      </c>
      <c r="B171" s="64" t="s">
        <v>344</v>
      </c>
      <c r="C171" s="247" t="s">
        <v>345</v>
      </c>
      <c r="D171" s="194">
        <v>9628.9500000000007</v>
      </c>
      <c r="E171" s="194">
        <v>8179</v>
      </c>
      <c r="F171" s="45">
        <f t="shared" si="26"/>
        <v>84.941764159124304</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32391.99</v>
      </c>
      <c r="E173" s="194">
        <v>28778.560000000001</v>
      </c>
      <c r="F173" s="45">
        <f t="shared" si="26"/>
        <v>88.844680428710916</v>
      </c>
    </row>
    <row r="174" spans="1:6" ht="12.75" customHeight="1" x14ac:dyDescent="0.25">
      <c r="A174" s="63">
        <v>3224</v>
      </c>
      <c r="B174" s="65" t="s">
        <v>350</v>
      </c>
      <c r="C174" s="247" t="s">
        <v>351</v>
      </c>
      <c r="D174" s="194">
        <v>2579.27</v>
      </c>
      <c r="E174" s="194">
        <v>1824.51</v>
      </c>
      <c r="F174" s="45">
        <f t="shared" si="26"/>
        <v>70.737456722250869</v>
      </c>
    </row>
    <row r="175" spans="1:6" ht="12.75" customHeight="1" x14ac:dyDescent="0.25">
      <c r="A175" s="63">
        <v>3225</v>
      </c>
      <c r="B175" s="65" t="s">
        <v>352</v>
      </c>
      <c r="C175" s="247" t="s">
        <v>353</v>
      </c>
      <c r="D175" s="194">
        <v>2209.6799999999998</v>
      </c>
      <c r="E175" s="194">
        <v>687.23</v>
      </c>
      <c r="F175" s="45">
        <f t="shared" si="26"/>
        <v>31.100883385829626</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269473.26</v>
      </c>
      <c r="E178" s="60">
        <f t="shared" si="35"/>
        <v>237282.22</v>
      </c>
      <c r="F178" s="45">
        <f t="shared" si="26"/>
        <v>88.054087444520462</v>
      </c>
    </row>
    <row r="179" spans="1:6" ht="12.75" customHeight="1" x14ac:dyDescent="0.25">
      <c r="A179" s="63">
        <v>3231</v>
      </c>
      <c r="B179" s="65" t="s">
        <v>360</v>
      </c>
      <c r="C179" s="247" t="s">
        <v>361</v>
      </c>
      <c r="D179" s="194">
        <v>8117.22</v>
      </c>
      <c r="E179" s="194">
        <v>5279.78</v>
      </c>
      <c r="F179" s="45">
        <f t="shared" si="26"/>
        <v>65.044190005937992</v>
      </c>
    </row>
    <row r="180" spans="1:6" ht="12.75" customHeight="1" x14ac:dyDescent="0.25">
      <c r="A180" s="63">
        <v>3232</v>
      </c>
      <c r="B180" s="65" t="s">
        <v>362</v>
      </c>
      <c r="C180" s="247" t="s">
        <v>363</v>
      </c>
      <c r="D180" s="194">
        <v>60948.59</v>
      </c>
      <c r="E180" s="194">
        <v>36157.06</v>
      </c>
      <c r="F180" s="45">
        <f t="shared" si="26"/>
        <v>59.323866228898815</v>
      </c>
    </row>
    <row r="181" spans="1:6" ht="12.75" customHeight="1" x14ac:dyDescent="0.25">
      <c r="A181" s="63">
        <v>3233</v>
      </c>
      <c r="B181" s="65" t="s">
        <v>364</v>
      </c>
      <c r="C181" s="247" t="s">
        <v>365</v>
      </c>
      <c r="D181" s="194">
        <v>8595.06</v>
      </c>
      <c r="E181" s="194">
        <v>7162.67</v>
      </c>
      <c r="F181" s="45">
        <f t="shared" si="26"/>
        <v>83.334729484145555</v>
      </c>
    </row>
    <row r="182" spans="1:6" ht="12.75" customHeight="1" x14ac:dyDescent="0.25">
      <c r="A182" s="63">
        <v>3234</v>
      </c>
      <c r="B182" s="65" t="s">
        <v>366</v>
      </c>
      <c r="C182" s="247" t="s">
        <v>367</v>
      </c>
      <c r="D182" s="194">
        <v>141530.01</v>
      </c>
      <c r="E182" s="194">
        <v>132033.72</v>
      </c>
      <c r="F182" s="45">
        <f t="shared" si="26"/>
        <v>93.290264022450074</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0</v>
      </c>
      <c r="E184" s="194">
        <v>76.44</v>
      </c>
      <c r="F184" s="45" t="str">
        <f t="shared" si="26"/>
        <v>-</v>
      </c>
    </row>
    <row r="185" spans="1:6" ht="12.75" customHeight="1" x14ac:dyDescent="0.25">
      <c r="A185" s="63">
        <v>3237</v>
      </c>
      <c r="B185" s="64" t="s">
        <v>372</v>
      </c>
      <c r="C185" s="247" t="s">
        <v>373</v>
      </c>
      <c r="D185" s="194">
        <v>41458.29</v>
      </c>
      <c r="E185" s="194">
        <v>42692.7</v>
      </c>
      <c r="F185" s="45">
        <f t="shared" si="26"/>
        <v>102.97747446891803</v>
      </c>
    </row>
    <row r="186" spans="1:6" ht="12.75" customHeight="1" x14ac:dyDescent="0.25">
      <c r="A186" s="63">
        <v>3238</v>
      </c>
      <c r="B186" s="64" t="s">
        <v>374</v>
      </c>
      <c r="C186" s="247" t="s">
        <v>375</v>
      </c>
      <c r="D186" s="194">
        <v>8036.59</v>
      </c>
      <c r="E186" s="194">
        <v>10255.68</v>
      </c>
      <c r="F186" s="45">
        <f t="shared" si="26"/>
        <v>127.61233309152264</v>
      </c>
    </row>
    <row r="187" spans="1:6" ht="12.75" customHeight="1" x14ac:dyDescent="0.25">
      <c r="A187" s="63">
        <v>3239</v>
      </c>
      <c r="B187" s="64" t="s">
        <v>376</v>
      </c>
      <c r="C187" s="247" t="s">
        <v>377</v>
      </c>
      <c r="D187" s="194">
        <v>787.5</v>
      </c>
      <c r="E187" s="194">
        <v>3624.17</v>
      </c>
      <c r="F187" s="45">
        <f t="shared" si="26"/>
        <v>460.21206349206352</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102481</v>
      </c>
      <c r="E194" s="60">
        <f t="shared" si="36"/>
        <v>84061.62</v>
      </c>
      <c r="F194" s="45">
        <f t="shared" si="26"/>
        <v>82.026541505254627</v>
      </c>
    </row>
    <row r="195" spans="1:6" ht="12.75" customHeight="1" x14ac:dyDescent="0.25">
      <c r="A195" s="63">
        <v>3291</v>
      </c>
      <c r="B195" s="183" t="s">
        <v>392</v>
      </c>
      <c r="C195" s="247" t="s">
        <v>393</v>
      </c>
      <c r="D195" s="194">
        <v>27344.37</v>
      </c>
      <c r="E195" s="194">
        <v>8176.34</v>
      </c>
      <c r="F195" s="45">
        <f t="shared" si="26"/>
        <v>29.901365436468275</v>
      </c>
    </row>
    <row r="196" spans="1:6" ht="12.75" customHeight="1" x14ac:dyDescent="0.25">
      <c r="A196" s="63">
        <v>3292</v>
      </c>
      <c r="B196" s="64" t="s">
        <v>394</v>
      </c>
      <c r="C196" s="247" t="s">
        <v>395</v>
      </c>
      <c r="D196" s="194">
        <v>3847.13</v>
      </c>
      <c r="E196" s="194">
        <v>7063.76</v>
      </c>
      <c r="F196" s="45">
        <f t="shared" si="26"/>
        <v>183.61115948772203</v>
      </c>
    </row>
    <row r="197" spans="1:6" ht="12.75" customHeight="1" x14ac:dyDescent="0.25">
      <c r="A197" s="63">
        <v>3293</v>
      </c>
      <c r="B197" s="64" t="s">
        <v>396</v>
      </c>
      <c r="C197" s="247" t="s">
        <v>397</v>
      </c>
      <c r="D197" s="194">
        <v>12036.79</v>
      </c>
      <c r="E197" s="194">
        <v>9565.61</v>
      </c>
      <c r="F197" s="45">
        <f t="shared" si="26"/>
        <v>79.469775579701889</v>
      </c>
    </row>
    <row r="198" spans="1:6" ht="12.75" customHeight="1" x14ac:dyDescent="0.25">
      <c r="A198" s="63">
        <v>3294</v>
      </c>
      <c r="B198" s="64" t="s">
        <v>398</v>
      </c>
      <c r="C198" s="247" t="s">
        <v>399</v>
      </c>
      <c r="D198" s="194">
        <v>50</v>
      </c>
      <c r="E198" s="194">
        <v>65</v>
      </c>
      <c r="F198" s="45">
        <f t="shared" si="26"/>
        <v>130</v>
      </c>
    </row>
    <row r="199" spans="1:6" ht="12.75" customHeight="1" x14ac:dyDescent="0.25">
      <c r="A199" s="63">
        <v>3295</v>
      </c>
      <c r="B199" s="64" t="s">
        <v>400</v>
      </c>
      <c r="C199" s="247" t="s">
        <v>401</v>
      </c>
      <c r="D199" s="194">
        <v>5671.75</v>
      </c>
      <c r="E199" s="194">
        <v>6217.09</v>
      </c>
      <c r="F199" s="45">
        <f t="shared" si="26"/>
        <v>109.61502181866267</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53530.96</v>
      </c>
      <c r="E201" s="194">
        <v>52973.82</v>
      </c>
      <c r="F201" s="45">
        <f t="shared" si="26"/>
        <v>98.959219113574648</v>
      </c>
    </row>
    <row r="202" spans="1:6" ht="12.75" customHeight="1" x14ac:dyDescent="0.25">
      <c r="A202" s="63">
        <v>34</v>
      </c>
      <c r="B202" s="183" t="s">
        <v>406</v>
      </c>
      <c r="C202" s="247" t="s">
        <v>407</v>
      </c>
      <c r="D202" s="60">
        <f t="shared" ref="D202:E202" si="37">D203+D208+D216</f>
        <v>8361.4499999999989</v>
      </c>
      <c r="E202" s="60">
        <f t="shared" si="37"/>
        <v>3564.66</v>
      </c>
      <c r="F202" s="45">
        <f t="shared" si="26"/>
        <v>42.632079364225106</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8361.4499999999989</v>
      </c>
      <c r="E216" s="60">
        <f t="shared" si="40"/>
        <v>3564.66</v>
      </c>
      <c r="F216" s="45">
        <f t="shared" si="26"/>
        <v>42.632079364225106</v>
      </c>
    </row>
    <row r="217" spans="1:6" ht="12.75" customHeight="1" x14ac:dyDescent="0.25">
      <c r="A217" s="63">
        <v>3431</v>
      </c>
      <c r="B217" s="182" t="s">
        <v>436</v>
      </c>
      <c r="C217" s="247" t="s">
        <v>437</v>
      </c>
      <c r="D217" s="194">
        <v>8262.56</v>
      </c>
      <c r="E217" s="194">
        <v>3564.66</v>
      </c>
      <c r="F217" s="45">
        <f t="shared" si="26"/>
        <v>43.142319087546717</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98.89</v>
      </c>
      <c r="E219" s="194">
        <v>0</v>
      </c>
      <c r="F219" s="45">
        <f t="shared" si="26"/>
        <v>0</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9000</v>
      </c>
      <c r="E221" s="60">
        <f t="shared" si="41"/>
        <v>0</v>
      </c>
      <c r="F221" s="45">
        <f t="shared" si="26"/>
        <v>0</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9000</v>
      </c>
      <c r="E225" s="60">
        <f t="shared" si="43"/>
        <v>0</v>
      </c>
      <c r="F225" s="45">
        <f t="shared" si="26"/>
        <v>0</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9000</v>
      </c>
      <c r="E228" s="194">
        <v>0</v>
      </c>
      <c r="F228" s="45">
        <f t="shared" si="26"/>
        <v>0</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76379.63</v>
      </c>
      <c r="E230" s="60">
        <f>E231+E234+E237+E242+E246+E250+E254+E257</f>
        <v>55870.48000000001</v>
      </c>
      <c r="F230" s="45">
        <f t="shared" ref="F230:F245" si="44">IF(D230&lt;&gt;0,IF(E230/D230&gt;=100,"&gt;&gt;100",E230/D230*100),"-")</f>
        <v>73.148403573046906</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3684.55</v>
      </c>
      <c r="E237" s="60">
        <f t="shared" si="47"/>
        <v>3494.66</v>
      </c>
      <c r="F237" s="45">
        <f t="shared" si="44"/>
        <v>94.846317732151817</v>
      </c>
    </row>
    <row r="238" spans="1:6" ht="12" x14ac:dyDescent="0.25">
      <c r="A238" s="63">
        <v>3631</v>
      </c>
      <c r="B238" s="65" t="s">
        <v>478</v>
      </c>
      <c r="C238" s="247" t="s">
        <v>479</v>
      </c>
      <c r="D238" s="194">
        <v>3684.55</v>
      </c>
      <c r="E238" s="194">
        <v>3494.66</v>
      </c>
      <c r="F238" s="45">
        <f t="shared" si="44"/>
        <v>94.846317732151817</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56637.58</v>
      </c>
      <c r="E246" s="60">
        <f t="shared" si="48"/>
        <v>37621.410000000003</v>
      </c>
      <c r="F246" s="45">
        <f t="shared" ref="F246:F249" si="49">IF(D246&lt;&gt;0,IF(E246/D246&gt;=100,"&gt;&gt;100",E246/D246*100),"-")</f>
        <v>66.424818998269359</v>
      </c>
    </row>
    <row r="247" spans="1:6" ht="12.75" customHeight="1" x14ac:dyDescent="0.25">
      <c r="A247" s="63" t="s">
        <v>493</v>
      </c>
      <c r="B247" s="64" t="s">
        <v>494</v>
      </c>
      <c r="C247" s="247" t="s">
        <v>493</v>
      </c>
      <c r="D247" s="194">
        <v>56637.58</v>
      </c>
      <c r="E247" s="194">
        <v>37621.410000000003</v>
      </c>
      <c r="F247" s="45">
        <f t="shared" si="49"/>
        <v>66.424818998269359</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16057.5</v>
      </c>
      <c r="E250" s="60">
        <f t="shared" si="50"/>
        <v>14754.41</v>
      </c>
      <c r="F250" s="45">
        <f t="shared" ref="F250:F253" si="51">IF(D250&lt;&gt;0,IF(E250/D250&gt;=100,"&gt;&gt;100",E250/D250*100),"-")</f>
        <v>91.884851315584612</v>
      </c>
    </row>
    <row r="251" spans="1:6" ht="22.8" x14ac:dyDescent="0.25">
      <c r="A251" s="63">
        <v>3672</v>
      </c>
      <c r="B251" s="64" t="s">
        <v>501</v>
      </c>
      <c r="C251" s="247" t="s">
        <v>502</v>
      </c>
      <c r="D251" s="194">
        <v>16057.5</v>
      </c>
      <c r="E251" s="194">
        <v>14754.41</v>
      </c>
      <c r="F251" s="45">
        <f t="shared" si="51"/>
        <v>91.884851315584612</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44993.740000000005</v>
      </c>
      <c r="E262" s="60">
        <f t="shared" si="55"/>
        <v>35479.99</v>
      </c>
      <c r="F262" s="45">
        <f t="shared" ref="F262:F268" si="56">IF(D262&lt;&gt;0,IF(E262/D262&gt;=100,"&gt;&gt;100",E262/D262*100),"-")</f>
        <v>78.855391883404209</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44993.740000000005</v>
      </c>
      <c r="E269" s="60">
        <f t="shared" si="58"/>
        <v>35479.99</v>
      </c>
      <c r="F269" s="45">
        <f t="shared" ref="F269:F272" si="59">IF(D269&lt;&gt;0,IF(E269/D269&gt;=100,"&gt;&gt;100",E269/D269*100),"-")</f>
        <v>78.855391883404209</v>
      </c>
    </row>
    <row r="270" spans="1:6" ht="12.75" customHeight="1" x14ac:dyDescent="0.25">
      <c r="A270" s="63">
        <v>3721</v>
      </c>
      <c r="B270" s="65" t="s">
        <v>533</v>
      </c>
      <c r="C270" s="247" t="s">
        <v>534</v>
      </c>
      <c r="D270" s="194">
        <v>20304.54</v>
      </c>
      <c r="E270" s="194">
        <v>21390</v>
      </c>
      <c r="F270" s="45">
        <f t="shared" si="59"/>
        <v>105.3458980109867</v>
      </c>
    </row>
    <row r="271" spans="1:6" ht="12.75" customHeight="1" x14ac:dyDescent="0.25">
      <c r="A271" s="63">
        <v>3722</v>
      </c>
      <c r="B271" s="65" t="s">
        <v>535</v>
      </c>
      <c r="C271" s="247" t="s">
        <v>536</v>
      </c>
      <c r="D271" s="194">
        <v>24689.200000000001</v>
      </c>
      <c r="E271" s="194">
        <v>14089.99</v>
      </c>
      <c r="F271" s="45">
        <f t="shared" si="59"/>
        <v>57.069447369700107</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432763.98</v>
      </c>
      <c r="E273" s="60">
        <f t="shared" si="60"/>
        <v>224292.16</v>
      </c>
      <c r="F273" s="45">
        <f t="shared" ref="F273:F277" si="61">IF(D273&lt;&gt;0,IF(E273/D273&gt;=100,"&gt;&gt;100",E273/D273*100),"-")</f>
        <v>51.827825411902353</v>
      </c>
    </row>
    <row r="274" spans="1:6" ht="12.75" customHeight="1" x14ac:dyDescent="0.25">
      <c r="A274" s="63">
        <v>381</v>
      </c>
      <c r="B274" s="64" t="s">
        <v>541</v>
      </c>
      <c r="C274" s="247" t="s">
        <v>542</v>
      </c>
      <c r="D274" s="60">
        <f t="shared" ref="D274:E274" si="62">SUM(D275:D277)</f>
        <v>107030.94</v>
      </c>
      <c r="E274" s="60">
        <f t="shared" si="62"/>
        <v>143528.01</v>
      </c>
      <c r="F274" s="45">
        <f t="shared" si="61"/>
        <v>134.09955102702077</v>
      </c>
    </row>
    <row r="275" spans="1:6" ht="12.75" customHeight="1" x14ac:dyDescent="0.25">
      <c r="A275" s="63">
        <v>3811</v>
      </c>
      <c r="B275" s="64" t="s">
        <v>543</v>
      </c>
      <c r="C275" s="247" t="s">
        <v>544</v>
      </c>
      <c r="D275" s="194">
        <v>107030.94</v>
      </c>
      <c r="E275" s="194">
        <v>143528.01</v>
      </c>
      <c r="F275" s="45">
        <f t="shared" si="61"/>
        <v>134.09955102702077</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13500</v>
      </c>
      <c r="E278" s="60">
        <f t="shared" si="63"/>
        <v>0</v>
      </c>
      <c r="F278" s="45">
        <f t="shared" ref="F278:F282" si="64">IF(D278&lt;&gt;0,IF(E278/D278&gt;=100,"&gt;&gt;100",E278/D278*100),"-")</f>
        <v>0</v>
      </c>
    </row>
    <row r="279" spans="1:6" ht="12.75" customHeight="1" x14ac:dyDescent="0.25">
      <c r="A279" s="63">
        <v>3821</v>
      </c>
      <c r="B279" s="64" t="s">
        <v>551</v>
      </c>
      <c r="C279" s="247" t="s">
        <v>552</v>
      </c>
      <c r="D279" s="194">
        <v>13500</v>
      </c>
      <c r="E279" s="194">
        <v>0</v>
      </c>
      <c r="F279" s="45">
        <f t="shared" si="64"/>
        <v>0</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312233.03999999998</v>
      </c>
      <c r="E289" s="60">
        <f t="shared" si="67"/>
        <v>80764.149999999994</v>
      </c>
      <c r="F289" s="45">
        <f t="shared" si="66"/>
        <v>25.866625133586119</v>
      </c>
    </row>
    <row r="290" spans="1:6" ht="22.8" x14ac:dyDescent="0.25">
      <c r="A290" s="63">
        <v>3861</v>
      </c>
      <c r="B290" s="64" t="s">
        <v>572</v>
      </c>
      <c r="C290" s="247" t="s">
        <v>573</v>
      </c>
      <c r="D290" s="194">
        <v>312233.03999999998</v>
      </c>
      <c r="E290" s="194">
        <v>80764.149999999994</v>
      </c>
      <c r="F290" s="45">
        <f t="shared" si="66"/>
        <v>25.866625133586119</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1339760.5099999998</v>
      </c>
      <c r="E299" s="60">
        <f>E152-E297+E298</f>
        <v>1023024.0800000001</v>
      </c>
      <c r="F299" s="45">
        <f t="shared" si="68"/>
        <v>76.358727725151425</v>
      </c>
    </row>
    <row r="300" spans="1:6" ht="12.75" customHeight="1" x14ac:dyDescent="0.25">
      <c r="A300" s="63" t="s">
        <v>582</v>
      </c>
      <c r="B300" s="64" t="s">
        <v>593</v>
      </c>
      <c r="C300" s="247" t="s">
        <v>594</v>
      </c>
      <c r="D300" s="60">
        <f>IF(D6&gt;=D299,D6-D299,0)</f>
        <v>0</v>
      </c>
      <c r="E300" s="60">
        <f>IF(E6&gt;=E299,E6-E299,0)</f>
        <v>70457.829999999842</v>
      </c>
      <c r="F300" s="45" t="str">
        <f t="shared" si="68"/>
        <v>-</v>
      </c>
    </row>
    <row r="301" spans="1:6" ht="12.75" customHeight="1" x14ac:dyDescent="0.25">
      <c r="A301" s="63" t="s">
        <v>582</v>
      </c>
      <c r="B301" s="64" t="s">
        <v>595</v>
      </c>
      <c r="C301" s="247" t="s">
        <v>596</v>
      </c>
      <c r="D301" s="60">
        <f>IF(D299&gt;=D6,D299-D6,0)</f>
        <v>225763.74999999977</v>
      </c>
      <c r="E301" s="60">
        <f>IF(E299&gt;=E6,E299-E6,0)</f>
        <v>0</v>
      </c>
      <c r="F301" s="45">
        <f t="shared" si="68"/>
        <v>0</v>
      </c>
    </row>
    <row r="302" spans="1:6" ht="12.75" customHeight="1" x14ac:dyDescent="0.25">
      <c r="A302" s="63">
        <v>92211</v>
      </c>
      <c r="B302" s="64" t="s">
        <v>597</v>
      </c>
      <c r="C302" s="247" t="s">
        <v>598</v>
      </c>
      <c r="D302" s="194">
        <v>7972622.6799999997</v>
      </c>
      <c r="E302" s="194">
        <v>123032.90999999922</v>
      </c>
      <c r="F302" s="45">
        <f t="shared" si="68"/>
        <v>1.5431924341363565</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68793.39</v>
      </c>
      <c r="E304" s="194">
        <v>997511.84</v>
      </c>
      <c r="F304" s="45">
        <f t="shared" si="68"/>
        <v>1450.0111711314125</v>
      </c>
    </row>
    <row r="305" spans="1:6" ht="12" x14ac:dyDescent="0.25">
      <c r="A305" s="63">
        <v>9661</v>
      </c>
      <c r="B305" s="220" t="s">
        <v>603</v>
      </c>
      <c r="C305" s="247" t="s">
        <v>604</v>
      </c>
      <c r="D305" s="194">
        <v>178.88</v>
      </c>
      <c r="E305" s="194">
        <v>181.8</v>
      </c>
      <c r="F305" s="45">
        <f t="shared" si="68"/>
        <v>101.63237924865834</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82" t="s">
        <v>607</v>
      </c>
      <c r="B307" s="383"/>
      <c r="C307" s="171"/>
      <c r="D307" s="43"/>
      <c r="E307" s="43"/>
      <c r="F307" s="44"/>
    </row>
    <row r="308" spans="1:6" ht="12.75" customHeight="1" x14ac:dyDescent="0.25">
      <c r="A308" s="63">
        <v>7</v>
      </c>
      <c r="B308" s="64" t="s">
        <v>608</v>
      </c>
      <c r="C308" s="247" t="s">
        <v>609</v>
      </c>
      <c r="D308" s="60">
        <f t="shared" ref="D308:E308" si="71">D309+D321+D354+D358</f>
        <v>107242.48</v>
      </c>
      <c r="E308" s="60">
        <f t="shared" si="71"/>
        <v>51325.9</v>
      </c>
      <c r="F308" s="45">
        <f t="shared" ref="F308:F428" si="72">IF(D308&lt;&gt;0,IF(E308/D308&gt;=100,"&gt;&gt;100",E308/D308*100),"-")</f>
        <v>47.859672771461462</v>
      </c>
    </row>
    <row r="309" spans="1:6" ht="12.75" customHeight="1" x14ac:dyDescent="0.25">
      <c r="A309" s="63">
        <v>71</v>
      </c>
      <c r="B309" s="64" t="s">
        <v>610</v>
      </c>
      <c r="C309" s="247" t="s">
        <v>611</v>
      </c>
      <c r="D309" s="60">
        <f t="shared" ref="D309:E309" si="73">D310+D314</f>
        <v>32834</v>
      </c>
      <c r="E309" s="60">
        <f t="shared" si="73"/>
        <v>5270</v>
      </c>
      <c r="F309" s="45">
        <f t="shared" si="72"/>
        <v>16.050435524151794</v>
      </c>
    </row>
    <row r="310" spans="1:6" ht="12" x14ac:dyDescent="0.25">
      <c r="A310" s="63">
        <v>711</v>
      </c>
      <c r="B310" s="64" t="s">
        <v>612</v>
      </c>
      <c r="C310" s="247" t="s">
        <v>613</v>
      </c>
      <c r="D310" s="60">
        <f t="shared" ref="D310:E310" si="74">SUM(D311:D313)</f>
        <v>32834</v>
      </c>
      <c r="E310" s="60">
        <f t="shared" si="74"/>
        <v>5270</v>
      </c>
      <c r="F310" s="45">
        <f t="shared" si="72"/>
        <v>16.050435524151794</v>
      </c>
    </row>
    <row r="311" spans="1:6" ht="12.75" customHeight="1" x14ac:dyDescent="0.25">
      <c r="A311" s="63">
        <v>7111</v>
      </c>
      <c r="B311" s="64" t="s">
        <v>614</v>
      </c>
      <c r="C311" s="247" t="s">
        <v>615</v>
      </c>
      <c r="D311" s="194">
        <v>32834</v>
      </c>
      <c r="E311" s="194">
        <v>5270</v>
      </c>
      <c r="F311" s="45">
        <f t="shared" si="72"/>
        <v>16.050435524151794</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74408.479999999996</v>
      </c>
      <c r="E321" s="60">
        <f t="shared" si="76"/>
        <v>46055.9</v>
      </c>
      <c r="F321" s="45">
        <f t="shared" si="72"/>
        <v>61.896036580776823</v>
      </c>
    </row>
    <row r="322" spans="1:6" ht="12.75" customHeight="1" x14ac:dyDescent="0.25">
      <c r="A322" s="63">
        <v>721</v>
      </c>
      <c r="B322" s="64" t="s">
        <v>636</v>
      </c>
      <c r="C322" s="247" t="s">
        <v>637</v>
      </c>
      <c r="D322" s="60">
        <f t="shared" ref="D322:E322" si="77">SUM(D323:D326)</f>
        <v>74408.479999999996</v>
      </c>
      <c r="E322" s="60">
        <f t="shared" si="77"/>
        <v>46055.9</v>
      </c>
      <c r="F322" s="45">
        <f t="shared" si="72"/>
        <v>61.896036580776823</v>
      </c>
    </row>
    <row r="323" spans="1:6" ht="12.75" customHeight="1" x14ac:dyDescent="0.25">
      <c r="A323" s="63">
        <v>7211</v>
      </c>
      <c r="B323" s="64" t="s">
        <v>638</v>
      </c>
      <c r="C323" s="247" t="s">
        <v>639</v>
      </c>
      <c r="D323" s="194">
        <v>74408.479999999996</v>
      </c>
      <c r="E323" s="194">
        <v>46055.9</v>
      </c>
      <c r="F323" s="45">
        <f t="shared" si="72"/>
        <v>61.896036580776823</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383814.64999999997</v>
      </c>
      <c r="E360" s="60">
        <f t="shared" si="86"/>
        <v>35588</v>
      </c>
      <c r="F360" s="45">
        <f t="shared" si="72"/>
        <v>9.2721838522839093</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383814.64999999997</v>
      </c>
      <c r="E373" s="60">
        <f t="shared" si="90"/>
        <v>35588</v>
      </c>
      <c r="F373" s="45">
        <f t="shared" si="72"/>
        <v>9.2721838522839093</v>
      </c>
    </row>
    <row r="374" spans="1:6" ht="12.75" customHeight="1" x14ac:dyDescent="0.25">
      <c r="A374" s="63">
        <v>421</v>
      </c>
      <c r="B374" s="64" t="s">
        <v>732</v>
      </c>
      <c r="C374" s="247" t="s">
        <v>733</v>
      </c>
      <c r="D374" s="60">
        <f t="shared" ref="D374:E374" si="91">SUM(D375:D378)</f>
        <v>381645.79</v>
      </c>
      <c r="E374" s="60">
        <f t="shared" si="91"/>
        <v>13875</v>
      </c>
      <c r="F374" s="45">
        <f t="shared" si="72"/>
        <v>3.6355700399577313</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366000.79</v>
      </c>
      <c r="E377" s="194">
        <v>6375</v>
      </c>
      <c r="F377" s="45">
        <f t="shared" si="72"/>
        <v>1.741799519066612</v>
      </c>
    </row>
    <row r="378" spans="1:6" ht="12.75" customHeight="1" x14ac:dyDescent="0.25">
      <c r="A378" s="63">
        <v>4214</v>
      </c>
      <c r="B378" s="64" t="s">
        <v>644</v>
      </c>
      <c r="C378" s="247" t="s">
        <v>737</v>
      </c>
      <c r="D378" s="194">
        <v>15645</v>
      </c>
      <c r="E378" s="194">
        <v>7500</v>
      </c>
      <c r="F378" s="45">
        <f t="shared" si="72"/>
        <v>47.938638542665387</v>
      </c>
    </row>
    <row r="379" spans="1:6" ht="12.75" customHeight="1" x14ac:dyDescent="0.25">
      <c r="A379" s="63">
        <v>422</v>
      </c>
      <c r="B379" s="64" t="s">
        <v>738</v>
      </c>
      <c r="C379" s="247" t="s">
        <v>739</v>
      </c>
      <c r="D379" s="60">
        <f t="shared" ref="D379:E379" si="92">SUM(D380:D387)</f>
        <v>2168.8599999999997</v>
      </c>
      <c r="E379" s="60">
        <f t="shared" si="92"/>
        <v>3013</v>
      </c>
      <c r="F379" s="45">
        <f t="shared" si="72"/>
        <v>138.92090775799269</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1048.26</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1120.5999999999999</v>
      </c>
      <c r="E386" s="194">
        <v>3013</v>
      </c>
      <c r="F386" s="45">
        <f t="shared" si="72"/>
        <v>268.87381759771552</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18700</v>
      </c>
      <c r="F388" s="45" t="str">
        <f t="shared" si="72"/>
        <v>-</v>
      </c>
    </row>
    <row r="389" spans="1:6" ht="12.75" customHeight="1" x14ac:dyDescent="0.25">
      <c r="A389" s="63">
        <v>4231</v>
      </c>
      <c r="B389" s="64" t="s">
        <v>666</v>
      </c>
      <c r="C389" s="247" t="s">
        <v>751</v>
      </c>
      <c r="D389" s="194">
        <v>0</v>
      </c>
      <c r="E389" s="194">
        <v>18700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15737.900000000001</v>
      </c>
      <c r="F417" s="45" t="str">
        <f t="shared" si="72"/>
        <v>-</v>
      </c>
    </row>
    <row r="418" spans="1:6" ht="12.75" customHeight="1" x14ac:dyDescent="0.25">
      <c r="A418" s="63" t="s">
        <v>582</v>
      </c>
      <c r="B418" s="64" t="s">
        <v>795</v>
      </c>
      <c r="C418" s="247" t="s">
        <v>796</v>
      </c>
      <c r="D418" s="60">
        <f t="shared" ref="D418:E418" si="102">IF(D360&gt;=D308,D360-D308,0)</f>
        <v>276572.17</v>
      </c>
      <c r="E418" s="60">
        <f t="shared" si="102"/>
        <v>0</v>
      </c>
      <c r="F418" s="45">
        <f t="shared" si="72"/>
        <v>0</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7100794.21</v>
      </c>
      <c r="E420" s="194">
        <v>48077.160000000149</v>
      </c>
      <c r="F420" s="45">
        <f t="shared" si="72"/>
        <v>0.67706736145505264</v>
      </c>
    </row>
    <row r="421" spans="1:6" ht="12.75" customHeight="1" x14ac:dyDescent="0.25">
      <c r="A421" s="63">
        <v>97</v>
      </c>
      <c r="B421" s="220" t="s">
        <v>801</v>
      </c>
      <c r="C421" s="247" t="s">
        <v>802</v>
      </c>
      <c r="D421" s="194">
        <v>39944.19</v>
      </c>
      <c r="E421" s="194">
        <v>23356.979999999996</v>
      </c>
      <c r="F421" s="45">
        <f t="shared" si="72"/>
        <v>58.474035898587495</v>
      </c>
    </row>
    <row r="422" spans="1:6" ht="12.75" customHeight="1" x14ac:dyDescent="0.25">
      <c r="A422" s="63" t="s">
        <v>582</v>
      </c>
      <c r="B422" s="64" t="s">
        <v>803</v>
      </c>
      <c r="C422" s="247" t="s">
        <v>804</v>
      </c>
      <c r="D422" s="60">
        <f>D6+D308</f>
        <v>1221239.24</v>
      </c>
      <c r="E422" s="60">
        <f>E6+E308</f>
        <v>1144807.8099999998</v>
      </c>
      <c r="F422" s="45">
        <f t="shared" si="72"/>
        <v>93.741485902467375</v>
      </c>
    </row>
    <row r="423" spans="1:6" ht="12.75" customHeight="1" x14ac:dyDescent="0.25">
      <c r="A423" s="63" t="s">
        <v>582</v>
      </c>
      <c r="B423" s="64" t="s">
        <v>805</v>
      </c>
      <c r="C423" s="247" t="s">
        <v>806</v>
      </c>
      <c r="D423" s="60">
        <f t="shared" ref="D423:E423" si="103">D299+D360</f>
        <v>1723575.1599999997</v>
      </c>
      <c r="E423" s="60">
        <f t="shared" si="103"/>
        <v>1058612.08</v>
      </c>
      <c r="F423" s="45">
        <f t="shared" si="72"/>
        <v>61.419548422825976</v>
      </c>
    </row>
    <row r="424" spans="1:6" ht="12.75" customHeight="1" x14ac:dyDescent="0.25">
      <c r="A424" s="63" t="s">
        <v>582</v>
      </c>
      <c r="B424" s="64" t="s">
        <v>807</v>
      </c>
      <c r="C424" s="247" t="s">
        <v>808</v>
      </c>
      <c r="D424" s="60">
        <f t="shared" ref="D424:E424" si="104">IF(D422&gt;=D423,D422-D423,0)</f>
        <v>0</v>
      </c>
      <c r="E424" s="60">
        <f t="shared" si="104"/>
        <v>86195.729999999749</v>
      </c>
      <c r="F424" s="45" t="str">
        <f t="shared" si="72"/>
        <v>-</v>
      </c>
    </row>
    <row r="425" spans="1:6" ht="12.75" customHeight="1" x14ac:dyDescent="0.25">
      <c r="A425" s="63" t="s">
        <v>582</v>
      </c>
      <c r="B425" s="64" t="s">
        <v>809</v>
      </c>
      <c r="C425" s="247" t="s">
        <v>810</v>
      </c>
      <c r="D425" s="60">
        <f t="shared" ref="D425:E425" si="105">IF(D423&gt;=D422,D423-D422,0)</f>
        <v>502335.91999999969</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871828.46999999974</v>
      </c>
      <c r="E426" s="60">
        <f t="shared" si="106"/>
        <v>74955.749999999069</v>
      </c>
      <c r="F426" s="45">
        <f t="shared" si="72"/>
        <v>8.597534099798219</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108737.58</v>
      </c>
      <c r="E428" s="81">
        <f t="shared" si="108"/>
        <v>1020868.82</v>
      </c>
      <c r="F428" s="61">
        <f t="shared" si="72"/>
        <v>938.83717110496661</v>
      </c>
    </row>
    <row r="429" spans="1:6" s="55" customFormat="1" ht="20.100000000000001" customHeight="1" x14ac:dyDescent="0.25">
      <c r="A429" s="382" t="s">
        <v>819</v>
      </c>
      <c r="B429" s="383"/>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1221239.24</v>
      </c>
      <c r="E643" s="60">
        <f>E422+E430</f>
        <v>1144807.8099999998</v>
      </c>
      <c r="F643" s="45">
        <f t="shared" si="109"/>
        <v>93.741485902467375</v>
      </c>
    </row>
    <row r="644" spans="1:6" ht="12.75" customHeight="1" x14ac:dyDescent="0.25">
      <c r="A644" s="63" t="s">
        <v>582</v>
      </c>
      <c r="B644" s="64" t="s">
        <v>1238</v>
      </c>
      <c r="C644" s="247" t="s">
        <v>1239</v>
      </c>
      <c r="D644" s="60">
        <f>D423+D535</f>
        <v>1723575.1599999997</v>
      </c>
      <c r="E644" s="60">
        <f>E423+E535</f>
        <v>1058612.08</v>
      </c>
      <c r="F644" s="45">
        <f t="shared" si="109"/>
        <v>61.419548422825976</v>
      </c>
    </row>
    <row r="645" spans="1:6" ht="12.75" customHeight="1" x14ac:dyDescent="0.25">
      <c r="A645" s="63" t="s">
        <v>582</v>
      </c>
      <c r="B645" s="64" t="s">
        <v>1240</v>
      </c>
      <c r="C645" s="247" t="s">
        <v>1241</v>
      </c>
      <c r="D645" s="60">
        <f t="shared" ref="D645:E645" si="163">IF(D643&gt;=D644,D643-D644,0)</f>
        <v>0</v>
      </c>
      <c r="E645" s="60">
        <f t="shared" si="163"/>
        <v>86195.729999999749</v>
      </c>
      <c r="F645" s="45" t="str">
        <f t="shared" si="109"/>
        <v>-</v>
      </c>
    </row>
    <row r="646" spans="1:6" ht="12.75" customHeight="1" x14ac:dyDescent="0.25">
      <c r="A646" s="63" t="s">
        <v>582</v>
      </c>
      <c r="B646" s="64" t="s">
        <v>1242</v>
      </c>
      <c r="C646" s="247" t="s">
        <v>1243</v>
      </c>
      <c r="D646" s="60">
        <f t="shared" ref="D646:E646" si="164">IF(D644&gt;=D643,D644-D643,0)</f>
        <v>502335.91999999969</v>
      </c>
      <c r="E646" s="60">
        <f t="shared" si="164"/>
        <v>0</v>
      </c>
      <c r="F646" s="45">
        <f t="shared" si="109"/>
        <v>0</v>
      </c>
    </row>
    <row r="647" spans="1:6" ht="22.8" x14ac:dyDescent="0.25">
      <c r="A647" s="251" t="s">
        <v>1244</v>
      </c>
      <c r="B647" s="64" t="s">
        <v>1245</v>
      </c>
      <c r="C647" s="252" t="s">
        <v>1244</v>
      </c>
      <c r="D647" s="60">
        <f>IF(D426-D427+D641-D642&gt;=0,D426-D427+D641-D642,0)</f>
        <v>871828.46999999974</v>
      </c>
      <c r="E647" s="60">
        <f>IF(E426-E427+E641-E642&gt;=0,E426-E427+E641-E642,0)</f>
        <v>74955.749999999069</v>
      </c>
      <c r="F647" s="45">
        <f t="shared" si="109"/>
        <v>8.597534099798219</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369492.55000000005</v>
      </c>
      <c r="E649" s="60">
        <f t="shared" si="165"/>
        <v>161151.47999999882</v>
      </c>
      <c r="F649" s="45">
        <f t="shared" si="109"/>
        <v>43.61427043657546</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1.4000000000000341</v>
      </c>
      <c r="F651" s="61" t="str">
        <f t="shared" si="109"/>
        <v>-</v>
      </c>
    </row>
    <row r="652" spans="1:6" s="55" customFormat="1" ht="20.100000000000001" customHeight="1" x14ac:dyDescent="0.25">
      <c r="A652" s="382" t="s">
        <v>1254</v>
      </c>
      <c r="B652" s="383"/>
      <c r="C652" s="171"/>
      <c r="D652" s="43"/>
      <c r="E652" s="43"/>
      <c r="F652" s="44"/>
    </row>
    <row r="653" spans="1:6" ht="12.75" customHeight="1" x14ac:dyDescent="0.25">
      <c r="A653" s="63">
        <v>11</v>
      </c>
      <c r="B653" s="64" t="s">
        <v>1255</v>
      </c>
      <c r="C653" s="247" t="s">
        <v>1256</v>
      </c>
      <c r="D653" s="194">
        <v>1106218.49</v>
      </c>
      <c r="E653" s="194">
        <v>256073.2</v>
      </c>
      <c r="F653" s="45">
        <f t="shared" ref="F653:F740" si="167">IF(D653&lt;&gt;0,IF(E653/D653&gt;=100,"&gt;&gt;100",E653/D653*100),"-")</f>
        <v>23.148519240534483</v>
      </c>
    </row>
    <row r="654" spans="1:6" ht="12.75" customHeight="1" x14ac:dyDescent="0.25">
      <c r="A654" s="63" t="s">
        <v>1257</v>
      </c>
      <c r="B654" s="64" t="s">
        <v>1258</v>
      </c>
      <c r="C654" s="247" t="s">
        <v>1257</v>
      </c>
      <c r="D654" s="194">
        <v>1404820.47</v>
      </c>
      <c r="E654" s="194">
        <v>1180976.21</v>
      </c>
      <c r="F654" s="45">
        <f t="shared" si="167"/>
        <v>84.065988161462371</v>
      </c>
    </row>
    <row r="655" spans="1:6" ht="12.75" customHeight="1" x14ac:dyDescent="0.25">
      <c r="A655" s="63" t="s">
        <v>1259</v>
      </c>
      <c r="B655" s="64" t="s">
        <v>1260</v>
      </c>
      <c r="C655" s="247" t="s">
        <v>1259</v>
      </c>
      <c r="D655" s="194">
        <v>1971798.25</v>
      </c>
      <c r="E655" s="194">
        <v>1149551.6399999999</v>
      </c>
      <c r="F655" s="45">
        <f t="shared" si="167"/>
        <v>58.29965819271824</v>
      </c>
    </row>
    <row r="656" spans="1:6" ht="22.8" x14ac:dyDescent="0.25">
      <c r="A656" s="63">
        <v>11</v>
      </c>
      <c r="B656" s="64" t="s">
        <v>1261</v>
      </c>
      <c r="C656" s="247" t="s">
        <v>1262</v>
      </c>
      <c r="D656" s="60">
        <f t="shared" ref="D656:E656" si="168">+D653+D654-D655</f>
        <v>539240.71</v>
      </c>
      <c r="E656" s="60">
        <f t="shared" si="168"/>
        <v>287497.77</v>
      </c>
      <c r="F656" s="45">
        <f t="shared" si="167"/>
        <v>53.315294017768068</v>
      </c>
    </row>
    <row r="657" spans="1:6" ht="22.8" x14ac:dyDescent="0.25">
      <c r="A657" s="63" t="s">
        <v>582</v>
      </c>
      <c r="B657" s="64" t="s">
        <v>1263</v>
      </c>
      <c r="C657" s="247" t="s">
        <v>1264</v>
      </c>
      <c r="D657" s="253">
        <v>39</v>
      </c>
      <c r="E657" s="253">
        <v>38</v>
      </c>
      <c r="F657" s="45">
        <f t="shared" si="167"/>
        <v>97.435897435897431</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39</v>
      </c>
      <c r="E659" s="253">
        <v>38</v>
      </c>
      <c r="F659" s="45">
        <f t="shared" si="167"/>
        <v>97.435897435897431</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802.61</v>
      </c>
      <c r="F662" s="71" t="str">
        <f t="shared" si="167"/>
        <v>-</v>
      </c>
    </row>
    <row r="663" spans="1:6" ht="12.75" customHeight="1" x14ac:dyDescent="0.25">
      <c r="A663" s="70">
        <v>61316</v>
      </c>
      <c r="B663" s="65" t="s">
        <v>1276</v>
      </c>
      <c r="C663" s="277" t="s">
        <v>1277</v>
      </c>
      <c r="D663" s="192">
        <v>0</v>
      </c>
      <c r="E663" s="192">
        <v>1159.2</v>
      </c>
      <c r="F663" s="71" t="str">
        <f t="shared" si="167"/>
        <v>-</v>
      </c>
    </row>
    <row r="664" spans="1:6" ht="12.75" customHeight="1" x14ac:dyDescent="0.25">
      <c r="A664" s="70" t="s">
        <v>1278</v>
      </c>
      <c r="B664" s="65" t="s">
        <v>1279</v>
      </c>
      <c r="C664" s="277" t="s">
        <v>1278</v>
      </c>
      <c r="D664" s="192">
        <v>55317.78</v>
      </c>
      <c r="E664" s="192">
        <v>10876.04</v>
      </c>
      <c r="F664" s="71">
        <f t="shared" si="167"/>
        <v>19.661020380788962</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18234.560000000001</v>
      </c>
      <c r="E669" s="194">
        <v>19028.72</v>
      </c>
      <c r="F669" s="45">
        <f t="shared" si="167"/>
        <v>104.35524630152852</v>
      </c>
    </row>
    <row r="670" spans="1:6" ht="12.75" customHeight="1" x14ac:dyDescent="0.25">
      <c r="A670" s="63">
        <v>63312</v>
      </c>
      <c r="B670" s="64" t="s">
        <v>1290</v>
      </c>
      <c r="C670" s="247" t="s">
        <v>1291</v>
      </c>
      <c r="D670" s="194">
        <v>27773.040000000001</v>
      </c>
      <c r="E670" s="194">
        <v>13300</v>
      </c>
      <c r="F670" s="45">
        <f t="shared" si="167"/>
        <v>47.88816780590097</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44800.22</v>
      </c>
      <c r="E673" s="194">
        <v>11799.4</v>
      </c>
      <c r="F673" s="45">
        <f t="shared" si="167"/>
        <v>26.337817091076783</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27841.200000000001</v>
      </c>
      <c r="E677" s="192">
        <v>0</v>
      </c>
      <c r="F677" s="71">
        <f t="shared" si="167"/>
        <v>0</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221220.03</v>
      </c>
      <c r="E702" s="192">
        <v>234633.75</v>
      </c>
      <c r="F702" s="71">
        <f t="shared" si="167"/>
        <v>106.06351965506921</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22.8"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13478.8</v>
      </c>
      <c r="E711" s="192">
        <v>15156.3</v>
      </c>
      <c r="F711" s="71">
        <f t="shared" si="167"/>
        <v>112.44546992313855</v>
      </c>
    </row>
    <row r="712" spans="1:6" ht="12.75" customHeight="1" x14ac:dyDescent="0.25">
      <c r="A712" s="70" t="s">
        <v>1359</v>
      </c>
      <c r="B712" s="65" t="s">
        <v>1360</v>
      </c>
      <c r="C712" s="277" t="s">
        <v>1359</v>
      </c>
      <c r="D712" s="192">
        <v>0</v>
      </c>
      <c r="E712" s="192">
        <v>4.9800000000000004</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300</v>
      </c>
      <c r="E733" s="192">
        <v>0</v>
      </c>
      <c r="F733" s="71">
        <f t="shared" si="167"/>
        <v>0</v>
      </c>
    </row>
    <row r="734" spans="1:6" ht="12.75" customHeight="1" x14ac:dyDescent="0.25">
      <c r="A734" s="70">
        <v>32121</v>
      </c>
      <c r="B734" s="65" t="s">
        <v>1398</v>
      </c>
      <c r="C734" s="278" t="s">
        <v>1399</v>
      </c>
      <c r="D734" s="192">
        <v>2681.64</v>
      </c>
      <c r="E734" s="192">
        <v>2349.38</v>
      </c>
      <c r="F734" s="71">
        <f t="shared" si="167"/>
        <v>87.609820855894156</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0</v>
      </c>
      <c r="E736" s="194">
        <v>76.44</v>
      </c>
      <c r="F736" s="45" t="str">
        <f t="shared" si="167"/>
        <v>-</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298.61</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5599.31</v>
      </c>
      <c r="E741" s="192">
        <v>7579.12</v>
      </c>
      <c r="F741" s="71">
        <f t="shared" ref="F741:F1006" si="169">IF(D741&lt;&gt;0,IF(E741/D741&gt;=100,"&gt;&gt;100",E741/D741*100),"-")</f>
        <v>135.35810662385185</v>
      </c>
    </row>
    <row r="742" spans="1:6" ht="12.75" customHeight="1" x14ac:dyDescent="0.25">
      <c r="A742" s="70" t="s">
        <v>1414</v>
      </c>
      <c r="B742" s="65" t="s">
        <v>1415</v>
      </c>
      <c r="C742" s="278" t="s">
        <v>1414</v>
      </c>
      <c r="D742" s="192">
        <v>1080.5</v>
      </c>
      <c r="E742" s="192">
        <v>397.76</v>
      </c>
      <c r="F742" s="71">
        <f t="shared" si="169"/>
        <v>36.812586765386399</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9000</v>
      </c>
      <c r="E778" s="192">
        <v>0</v>
      </c>
      <c r="F778" s="71">
        <f t="shared" si="169"/>
        <v>0</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3684.55</v>
      </c>
      <c r="E782" s="192">
        <v>3494.66</v>
      </c>
      <c r="F782" s="71">
        <f t="shared" si="169"/>
        <v>94.846317732151817</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2.8"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6620</v>
      </c>
      <c r="E843" s="194">
        <v>6990</v>
      </c>
      <c r="F843" s="45">
        <f t="shared" si="169"/>
        <v>105.58912386706949</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6480</v>
      </c>
      <c r="E846" s="194">
        <v>8400</v>
      </c>
      <c r="F846" s="45">
        <f t="shared" si="169"/>
        <v>129.62962962962962</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6500</v>
      </c>
      <c r="E848" s="194">
        <v>6000</v>
      </c>
      <c r="F848" s="45">
        <f t="shared" si="169"/>
        <v>92.307692307692307</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704.54</v>
      </c>
      <c r="E850" s="194">
        <v>0</v>
      </c>
      <c r="F850" s="45">
        <f t="shared" si="169"/>
        <v>0</v>
      </c>
    </row>
    <row r="851" spans="1:6" ht="12.75" customHeight="1" x14ac:dyDescent="0.25">
      <c r="A851" s="63">
        <v>37221</v>
      </c>
      <c r="B851" s="64" t="s">
        <v>1631</v>
      </c>
      <c r="C851" s="247" t="s">
        <v>1632</v>
      </c>
      <c r="D851" s="194">
        <v>4189.2</v>
      </c>
      <c r="E851" s="194">
        <v>4090</v>
      </c>
      <c r="F851" s="45">
        <f t="shared" si="169"/>
        <v>97.632006110951977</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20000</v>
      </c>
      <c r="E853" s="194">
        <v>9999.99</v>
      </c>
      <c r="F853" s="45">
        <f t="shared" si="169"/>
        <v>49.999949999999998</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500</v>
      </c>
      <c r="E855" s="194">
        <v>0</v>
      </c>
      <c r="F855" s="45">
        <f t="shared" si="169"/>
        <v>0</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312233.03999999998</v>
      </c>
      <c r="E857" s="194">
        <v>80764.149999999994</v>
      </c>
      <c r="F857" s="45">
        <f t="shared" si="169"/>
        <v>25.866625133586119</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8" t="s">
        <v>1948</v>
      </c>
      <c r="B1010" s="37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E108" sqref="E108"/>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190350.71</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1061081.7</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1009176.63</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324631.09000000003</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380092.66</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3564.66</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41116.07</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35479.99</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224292.16</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35588</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16317.07</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1121427.49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981161.95</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321961.65999999997</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396032.17</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3338.9</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891</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41116.07</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35529.99</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182292.16</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108350.05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31915.49</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130004.91999999993</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49623.45</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42163.28</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13.28</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13.28</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150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50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100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42000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3000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39000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7460.17</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80381.47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80381.47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37113</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9</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anitashejbal</cp:lastModifiedBy>
  <cp:lastPrinted>2026-04-27T14:12:53Z</cp:lastPrinted>
  <dcterms:created xsi:type="dcterms:W3CDTF">2022-04-01T05:14:30Z</dcterms:created>
  <dcterms:modified xsi:type="dcterms:W3CDTF">2026-07-14T08:19:23Z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