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MIN FIN 30-06-25\Konsolidirani\"/>
    </mc:Choice>
  </mc:AlternateContent>
  <xr:revisionPtr revIDLastSave="0" documentId="8_{A49B3219-9BE1-41D5-A318-34575931702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G328" i="9"/>
  <c r="E328" i="9" s="1"/>
  <c r="B328" i="9" s="1"/>
  <c r="F328" i="9"/>
  <c r="H327" i="9"/>
  <c r="G327" i="9"/>
  <c r="E327" i="9" s="1"/>
  <c r="B327" i="9" s="1"/>
  <c r="F327" i="9"/>
  <c r="H326" i="9"/>
  <c r="G326" i="9"/>
  <c r="F326" i="9"/>
  <c r="E326" i="9"/>
  <c r="B326" i="9" s="1"/>
  <c r="H325" i="9"/>
  <c r="G325" i="9"/>
  <c r="F325" i="9"/>
  <c r="B325" i="9" s="1"/>
  <c r="E325" i="9"/>
  <c r="H324" i="9"/>
  <c r="G324" i="9"/>
  <c r="F324" i="9"/>
  <c r="H323" i="9"/>
  <c r="G323" i="9"/>
  <c r="F323" i="9"/>
  <c r="E323" i="9"/>
  <c r="B323" i="9" s="1"/>
  <c r="H322" i="9"/>
  <c r="G322" i="9"/>
  <c r="E322" i="9" s="1"/>
  <c r="B322" i="9" s="1"/>
  <c r="F322" i="9"/>
  <c r="H321" i="9"/>
  <c r="G321" i="9"/>
  <c r="E321" i="9" s="1"/>
  <c r="B321" i="9" s="1"/>
  <c r="F321" i="9"/>
  <c r="H320" i="9"/>
  <c r="G320" i="9"/>
  <c r="E320" i="9" s="1"/>
  <c r="F320" i="9"/>
  <c r="B320" i="9"/>
  <c r="H319" i="9"/>
  <c r="G319" i="9"/>
  <c r="F319" i="9"/>
  <c r="E319" i="9"/>
  <c r="B319" i="9" s="1"/>
  <c r="H318" i="9"/>
  <c r="G318" i="9"/>
  <c r="F318" i="9"/>
  <c r="E318" i="9"/>
  <c r="B318" i="9" s="1"/>
  <c r="H317" i="9"/>
  <c r="G317" i="9"/>
  <c r="E317" i="9" s="1"/>
  <c r="B317" i="9" s="1"/>
  <c r="F317" i="9"/>
  <c r="F316" i="9"/>
  <c r="F315" i="9"/>
  <c r="F314" i="9"/>
  <c r="H313" i="9"/>
  <c r="G313" i="9"/>
  <c r="E313" i="9" s="1"/>
  <c r="B313" i="9" s="1"/>
  <c r="F313" i="9"/>
  <c r="H312" i="9"/>
  <c r="G312" i="9"/>
  <c r="E312" i="9" s="1"/>
  <c r="F312" i="9"/>
  <c r="B312" i="9"/>
  <c r="H311" i="9"/>
  <c r="G311" i="9"/>
  <c r="F311" i="9"/>
  <c r="E311" i="9"/>
  <c r="B311" i="9" s="1"/>
  <c r="F310" i="9"/>
  <c r="F309" i="9"/>
  <c r="F308" i="9"/>
  <c r="H307" i="9"/>
  <c r="G307" i="9"/>
  <c r="E307" i="9" s="1"/>
  <c r="B307" i="9" s="1"/>
  <c r="F307" i="9"/>
  <c r="F306" i="9"/>
  <c r="H305" i="9"/>
  <c r="G305" i="9"/>
  <c r="F305" i="9"/>
  <c r="E305" i="9"/>
  <c r="B305" i="9" s="1"/>
  <c r="H304" i="9"/>
  <c r="G304" i="9"/>
  <c r="F304" i="9"/>
  <c r="E304" i="9"/>
  <c r="H303" i="9"/>
  <c r="G303" i="9"/>
  <c r="E303" i="9" s="1"/>
  <c r="B303" i="9" s="1"/>
  <c r="F303" i="9"/>
  <c r="G302" i="9"/>
  <c r="E302" i="9" s="1"/>
  <c r="B302" i="9" s="1"/>
  <c r="F302" i="9"/>
  <c r="F301" i="9"/>
  <c r="F300" i="9"/>
  <c r="F299" i="9"/>
  <c r="F297" i="9"/>
  <c r="L296" i="9"/>
  <c r="F296" i="9" s="1"/>
  <c r="H296" i="9"/>
  <c r="F295" i="9"/>
  <c r="I294" i="9"/>
  <c r="H294" i="9"/>
  <c r="F294" i="9"/>
  <c r="E294" i="9"/>
  <c r="E293" i="9"/>
  <c r="M292" i="9"/>
  <c r="L292" i="9"/>
  <c r="F292" i="9" s="1"/>
  <c r="B292" i="9" s="1"/>
  <c r="E292" i="9"/>
  <c r="M291" i="9"/>
  <c r="L291" i="9"/>
  <c r="E291" i="9"/>
  <c r="M290" i="9"/>
  <c r="L290" i="9"/>
  <c r="F290" i="9"/>
  <c r="E290" i="9"/>
  <c r="B290" i="9" s="1"/>
  <c r="M289" i="9"/>
  <c r="L289" i="9"/>
  <c r="F289" i="9"/>
  <c r="E289" i="9"/>
  <c r="B289" i="9" s="1"/>
  <c r="M288" i="9"/>
  <c r="L288" i="9"/>
  <c r="F288" i="9" s="1"/>
  <c r="E288" i="9"/>
  <c r="M287" i="9"/>
  <c r="L287" i="9"/>
  <c r="F287" i="9" s="1"/>
  <c r="B287" i="9" s="1"/>
  <c r="E287" i="9"/>
  <c r="M286" i="9"/>
  <c r="L286" i="9"/>
  <c r="F286" i="9" s="1"/>
  <c r="E286" i="9"/>
  <c r="B286" i="9" s="1"/>
  <c r="M285" i="9"/>
  <c r="L285" i="9"/>
  <c r="F285" i="9"/>
  <c r="E285" i="9"/>
  <c r="M284" i="9"/>
  <c r="L284" i="9"/>
  <c r="F284" i="9" s="1"/>
  <c r="B284" i="9" s="1"/>
  <c r="E284" i="9"/>
  <c r="M283" i="9"/>
  <c r="L283" i="9"/>
  <c r="E283" i="9"/>
  <c r="M282" i="9"/>
  <c r="L282" i="9"/>
  <c r="F282" i="9"/>
  <c r="E282" i="9"/>
  <c r="B282" i="9" s="1"/>
  <c r="M281" i="9"/>
  <c r="L281" i="9"/>
  <c r="F281" i="9"/>
  <c r="E281" i="9"/>
  <c r="B281" i="9" s="1"/>
  <c r="M280" i="9"/>
  <c r="L280" i="9"/>
  <c r="F280" i="9" s="1"/>
  <c r="E280" i="9"/>
  <c r="B280" i="9" s="1"/>
  <c r="M279" i="9"/>
  <c r="L279" i="9"/>
  <c r="F279" i="9" s="1"/>
  <c r="E279" i="9"/>
  <c r="B279" i="9"/>
  <c r="M278" i="9"/>
  <c r="L278" i="9"/>
  <c r="F278" i="9" s="1"/>
  <c r="E278" i="9"/>
  <c r="M277" i="9"/>
  <c r="L277" i="9"/>
  <c r="F277" i="9"/>
  <c r="E277" i="9"/>
  <c r="M276" i="9"/>
  <c r="L276" i="9"/>
  <c r="F276" i="9" s="1"/>
  <c r="B276" i="9" s="1"/>
  <c r="E276" i="9"/>
  <c r="M275" i="9"/>
  <c r="L275" i="9"/>
  <c r="F275" i="9" s="1"/>
  <c r="E275" i="9"/>
  <c r="B275" i="9"/>
  <c r="M274" i="9"/>
  <c r="L274" i="9"/>
  <c r="F274" i="9"/>
  <c r="E274" i="9"/>
  <c r="B274" i="9" s="1"/>
  <c r="M273" i="9"/>
  <c r="L273" i="9"/>
  <c r="F273" i="9"/>
  <c r="E273" i="9"/>
  <c r="B273" i="9" s="1"/>
  <c r="M272" i="9"/>
  <c r="L272" i="9"/>
  <c r="F272" i="9" s="1"/>
  <c r="B272" i="9" s="1"/>
  <c r="E272" i="9"/>
  <c r="M271" i="9"/>
  <c r="L271" i="9"/>
  <c r="E271" i="9"/>
  <c r="M270" i="9"/>
  <c r="F270" i="9" s="1"/>
  <c r="L270" i="9"/>
  <c r="E270" i="9"/>
  <c r="B270" i="9" s="1"/>
  <c r="M269" i="9"/>
  <c r="L269" i="9"/>
  <c r="F269" i="9"/>
  <c r="E269" i="9"/>
  <c r="B269" i="9" s="1"/>
  <c r="M268" i="9"/>
  <c r="L268" i="9"/>
  <c r="F268" i="9" s="1"/>
  <c r="B268" i="9" s="1"/>
  <c r="E268" i="9"/>
  <c r="M267" i="9"/>
  <c r="L267" i="9"/>
  <c r="F267" i="9" s="1"/>
  <c r="B267" i="9" s="1"/>
  <c r="E267" i="9"/>
  <c r="M266" i="9"/>
  <c r="L266" i="9"/>
  <c r="F266" i="9"/>
  <c r="E266" i="9"/>
  <c r="B266" i="9" s="1"/>
  <c r="M265" i="9"/>
  <c r="L265" i="9"/>
  <c r="F265" i="9"/>
  <c r="E265" i="9"/>
  <c r="M264" i="9"/>
  <c r="L264" i="9"/>
  <c r="F264" i="9" s="1"/>
  <c r="B264" i="9" s="1"/>
  <c r="E264" i="9"/>
  <c r="M263" i="9"/>
  <c r="L263" i="9"/>
  <c r="F263" i="9" s="1"/>
  <c r="B263" i="9" s="1"/>
  <c r="E263" i="9"/>
  <c r="M262" i="9"/>
  <c r="F262" i="9" s="1"/>
  <c r="L262" i="9"/>
  <c r="E262" i="9"/>
  <c r="M261" i="9"/>
  <c r="L261" i="9"/>
  <c r="F261" i="9"/>
  <c r="E261" i="9"/>
  <c r="B261" i="9" s="1"/>
  <c r="M260" i="9"/>
  <c r="L260" i="9"/>
  <c r="F260" i="9" s="1"/>
  <c r="B260" i="9" s="1"/>
  <c r="E260" i="9"/>
  <c r="M259" i="9"/>
  <c r="L259" i="9"/>
  <c r="F259" i="9" s="1"/>
  <c r="E259" i="9"/>
  <c r="B259" i="9"/>
  <c r="M258" i="9"/>
  <c r="L258" i="9"/>
  <c r="F258" i="9"/>
  <c r="E258" i="9"/>
  <c r="B258" i="9" s="1"/>
  <c r="M257" i="9"/>
  <c r="L257" i="9"/>
  <c r="F257" i="9"/>
  <c r="E257" i="9"/>
  <c r="B257" i="9" s="1"/>
  <c r="M256" i="9"/>
  <c r="L256" i="9"/>
  <c r="F256" i="9" s="1"/>
  <c r="B256" i="9" s="1"/>
  <c r="E256" i="9"/>
  <c r="M255" i="9"/>
  <c r="L255" i="9"/>
  <c r="E255" i="9"/>
  <c r="M254" i="9"/>
  <c r="F254" i="9" s="1"/>
  <c r="L254" i="9"/>
  <c r="E254" i="9"/>
  <c r="M253" i="9"/>
  <c r="L253" i="9"/>
  <c r="F253" i="9"/>
  <c r="E253" i="9"/>
  <c r="B253" i="9" s="1"/>
  <c r="M252" i="9"/>
  <c r="L252" i="9"/>
  <c r="F252" i="9" s="1"/>
  <c r="B252" i="9" s="1"/>
  <c r="E252" i="9"/>
  <c r="M251" i="9"/>
  <c r="L251" i="9"/>
  <c r="E251" i="9"/>
  <c r="M250" i="9"/>
  <c r="L250" i="9"/>
  <c r="F250" i="9"/>
  <c r="E250" i="9"/>
  <c r="B250" i="9" s="1"/>
  <c r="M249" i="9"/>
  <c r="L249" i="9"/>
  <c r="F249" i="9"/>
  <c r="E249" i="9"/>
  <c r="B249" i="9" s="1"/>
  <c r="M248" i="9"/>
  <c r="L248" i="9"/>
  <c r="F248" i="9" s="1"/>
  <c r="B248" i="9" s="1"/>
  <c r="E248" i="9"/>
  <c r="M247" i="9"/>
  <c r="L247" i="9"/>
  <c r="E247" i="9"/>
  <c r="M246" i="9"/>
  <c r="F246" i="9" s="1"/>
  <c r="L246" i="9"/>
  <c r="E246" i="9"/>
  <c r="M245" i="9"/>
  <c r="L245" i="9"/>
  <c r="F245" i="9"/>
  <c r="E245" i="9"/>
  <c r="M244" i="9"/>
  <c r="L244" i="9"/>
  <c r="F244" i="9" s="1"/>
  <c r="B244" i="9" s="1"/>
  <c r="E244" i="9"/>
  <c r="M243" i="9"/>
  <c r="L243" i="9"/>
  <c r="F243" i="9" s="1"/>
  <c r="B243" i="9" s="1"/>
  <c r="E243" i="9"/>
  <c r="M242" i="9"/>
  <c r="L242" i="9"/>
  <c r="F242" i="9"/>
  <c r="E242" i="9"/>
  <c r="B242" i="9" s="1"/>
  <c r="M241" i="9"/>
  <c r="L241" i="9"/>
  <c r="F241" i="9"/>
  <c r="E241" i="9"/>
  <c r="M240" i="9"/>
  <c r="L240" i="9"/>
  <c r="F240" i="9" s="1"/>
  <c r="B240" i="9" s="1"/>
  <c r="E240" i="9"/>
  <c r="M239" i="9"/>
  <c r="L239" i="9"/>
  <c r="E239" i="9"/>
  <c r="M238" i="9"/>
  <c r="F238" i="9" s="1"/>
  <c r="L238" i="9"/>
  <c r="E238" i="9"/>
  <c r="B238" i="9" s="1"/>
  <c r="M237" i="9"/>
  <c r="L237" i="9"/>
  <c r="F237" i="9"/>
  <c r="E237" i="9"/>
  <c r="B237" i="9" s="1"/>
  <c r="M236" i="9"/>
  <c r="L236" i="9"/>
  <c r="F236" i="9" s="1"/>
  <c r="B236" i="9" s="1"/>
  <c r="E236" i="9"/>
  <c r="M235" i="9"/>
  <c r="L235" i="9"/>
  <c r="F235" i="9" s="1"/>
  <c r="B235" i="9" s="1"/>
  <c r="E235" i="9"/>
  <c r="M234" i="9"/>
  <c r="L234" i="9"/>
  <c r="F234" i="9"/>
  <c r="E234" i="9"/>
  <c r="B234" i="9" s="1"/>
  <c r="M233" i="9"/>
  <c r="L233" i="9"/>
  <c r="F233" i="9"/>
  <c r="E233" i="9"/>
  <c r="M232" i="9"/>
  <c r="L232" i="9"/>
  <c r="F232" i="9" s="1"/>
  <c r="B232" i="9" s="1"/>
  <c r="E232" i="9"/>
  <c r="M231" i="9"/>
  <c r="L231" i="9"/>
  <c r="F231" i="9" s="1"/>
  <c r="E231" i="9"/>
  <c r="B231" i="9"/>
  <c r="M230" i="9"/>
  <c r="F230" i="9" s="1"/>
  <c r="L230" i="9"/>
  <c r="E230" i="9"/>
  <c r="B230" i="9" s="1"/>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F171" i="9"/>
  <c r="E171" i="9"/>
  <c r="B171" i="9" s="1"/>
  <c r="H170" i="9"/>
  <c r="G170" i="9"/>
  <c r="E170" i="9" s="1"/>
  <c r="B170" i="9" s="1"/>
  <c r="F170" i="9"/>
  <c r="H169" i="9"/>
  <c r="G169" i="9"/>
  <c r="E169" i="9" s="1"/>
  <c r="B169" i="9" s="1"/>
  <c r="F169" i="9"/>
  <c r="H168" i="9"/>
  <c r="E168" i="9" s="1"/>
  <c r="B168" i="9" s="1"/>
  <c r="G168" i="9"/>
  <c r="F168" i="9"/>
  <c r="H167" i="9"/>
  <c r="G167" i="9"/>
  <c r="F167" i="9"/>
  <c r="E167" i="9"/>
  <c r="B167" i="9" s="1"/>
  <c r="H166" i="9"/>
  <c r="G166" i="9"/>
  <c r="E166" i="9" s="1"/>
  <c r="F166" i="9"/>
  <c r="H165" i="9"/>
  <c r="G165" i="9"/>
  <c r="E165" i="9" s="1"/>
  <c r="B165" i="9" s="1"/>
  <c r="F165" i="9"/>
  <c r="H164" i="9"/>
  <c r="G164" i="9"/>
  <c r="E164" i="9" s="1"/>
  <c r="F164" i="9"/>
  <c r="B164" i="9"/>
  <c r="H163" i="9"/>
  <c r="G163" i="9"/>
  <c r="F163" i="9"/>
  <c r="E163" i="9"/>
  <c r="B163" i="9" s="1"/>
  <c r="H162" i="9"/>
  <c r="G162" i="9"/>
  <c r="E162" i="9" s="1"/>
  <c r="B162" i="9" s="1"/>
  <c r="F162" i="9"/>
  <c r="H161" i="9"/>
  <c r="G161" i="9"/>
  <c r="E161" i="9" s="1"/>
  <c r="B161" i="9" s="1"/>
  <c r="F161" i="9"/>
  <c r="H160" i="9"/>
  <c r="E160" i="9" s="1"/>
  <c r="G160" i="9"/>
  <c r="F160" i="9"/>
  <c r="B160" i="9"/>
  <c r="H159" i="9"/>
  <c r="G159" i="9"/>
  <c r="F159" i="9"/>
  <c r="E159" i="9"/>
  <c r="B159" i="9" s="1"/>
  <c r="H158" i="9"/>
  <c r="G158" i="9"/>
  <c r="E158" i="9" s="1"/>
  <c r="F158" i="9"/>
  <c r="H157" i="9"/>
  <c r="G157" i="9"/>
  <c r="E157" i="9" s="1"/>
  <c r="B157" i="9" s="1"/>
  <c r="F157"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F150" i="9"/>
  <c r="H149" i="9"/>
  <c r="G149" i="9"/>
  <c r="E149" i="9" s="1"/>
  <c r="B149" i="9" s="1"/>
  <c r="F149" i="9"/>
  <c r="H148" i="9"/>
  <c r="G148" i="9"/>
  <c r="E148" i="9" s="1"/>
  <c r="F148" i="9"/>
  <c r="B148" i="9"/>
  <c r="H147" i="9"/>
  <c r="G147" i="9"/>
  <c r="F147" i="9"/>
  <c r="E147" i="9"/>
  <c r="B147" i="9" s="1"/>
  <c r="H146" i="9"/>
  <c r="G146" i="9"/>
  <c r="E146" i="9" s="1"/>
  <c r="F146" i="9"/>
  <c r="H145" i="9"/>
  <c r="G145" i="9"/>
  <c r="E145" i="9" s="1"/>
  <c r="B145" i="9" s="1"/>
  <c r="F145" i="9"/>
  <c r="H144" i="9"/>
  <c r="E144" i="9" s="1"/>
  <c r="G144" i="9"/>
  <c r="F144" i="9"/>
  <c r="B144" i="9"/>
  <c r="H143" i="9"/>
  <c r="G143" i="9"/>
  <c r="F143" i="9"/>
  <c r="E143" i="9"/>
  <c r="B143" i="9" s="1"/>
  <c r="H142" i="9"/>
  <c r="G142" i="9"/>
  <c r="E142" i="9" s="1"/>
  <c r="F142" i="9"/>
  <c r="H141" i="9"/>
  <c r="G141" i="9"/>
  <c r="E141" i="9" s="1"/>
  <c r="B141" i="9" s="1"/>
  <c r="F141" i="9"/>
  <c r="H140" i="9"/>
  <c r="G140" i="9"/>
  <c r="E140" i="9" s="1"/>
  <c r="B140" i="9" s="1"/>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F134" i="9"/>
  <c r="H133" i="9"/>
  <c r="G133" i="9"/>
  <c r="E133" i="9" s="1"/>
  <c r="B133" i="9" s="1"/>
  <c r="F133" i="9"/>
  <c r="H132" i="9"/>
  <c r="E132" i="9" s="1"/>
  <c r="G132" i="9"/>
  <c r="F132" i="9"/>
  <c r="B132" i="9"/>
  <c r="H131" i="9"/>
  <c r="G131" i="9"/>
  <c r="F131" i="9"/>
  <c r="E131" i="9"/>
  <c r="B131" i="9" s="1"/>
  <c r="H130" i="9"/>
  <c r="G130" i="9"/>
  <c r="E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G116" i="9"/>
  <c r="E116" i="9" s="1"/>
  <c r="B116" i="9" s="1"/>
  <c r="F116" i="9"/>
  <c r="H115" i="9"/>
  <c r="G115" i="9"/>
  <c r="F115" i="9"/>
  <c r="E115" i="9"/>
  <c r="B115" i="9" s="1"/>
  <c r="H114" i="9"/>
  <c r="G114" i="9"/>
  <c r="F114" i="9"/>
  <c r="B114" i="9" s="1"/>
  <c r="E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G100" i="9"/>
  <c r="E100" i="9" s="1"/>
  <c r="F100" i="9"/>
  <c r="B100" i="9"/>
  <c r="H99" i="9"/>
  <c r="G99" i="9"/>
  <c r="F99" i="9"/>
  <c r="E99" i="9"/>
  <c r="B99" i="9" s="1"/>
  <c r="H98" i="9"/>
  <c r="G98" i="9"/>
  <c r="F98" i="9"/>
  <c r="B98" i="9" s="1"/>
  <c r="E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G92" i="9"/>
  <c r="F92" i="9"/>
  <c r="H91" i="9"/>
  <c r="G91" i="9"/>
  <c r="F91" i="9"/>
  <c r="E91" i="9"/>
  <c r="B91" i="9" s="1"/>
  <c r="H90" i="9"/>
  <c r="G90" i="9"/>
  <c r="E90" i="9" s="1"/>
  <c r="F90" i="9"/>
  <c r="H89" i="9"/>
  <c r="G89" i="9"/>
  <c r="E89" i="9" s="1"/>
  <c r="B89" i="9" s="1"/>
  <c r="F89" i="9"/>
  <c r="H88" i="9"/>
  <c r="E88" i="9" s="1"/>
  <c r="B88" i="9" s="1"/>
  <c r="G88" i="9"/>
  <c r="F88" i="9"/>
  <c r="H87" i="9"/>
  <c r="G87" i="9"/>
  <c r="F87" i="9"/>
  <c r="E87" i="9"/>
  <c r="H86" i="9"/>
  <c r="G86" i="9"/>
  <c r="E86" i="9" s="1"/>
  <c r="B86" i="9" s="1"/>
  <c r="F86" i="9"/>
  <c r="H85" i="9"/>
  <c r="G85" i="9"/>
  <c r="E85" i="9" s="1"/>
  <c r="B85" i="9" s="1"/>
  <c r="F85" i="9"/>
  <c r="H84" i="9"/>
  <c r="G84" i="9"/>
  <c r="F84" i="9"/>
  <c r="E84" i="9"/>
  <c r="B84" i="9" s="1"/>
  <c r="H83" i="9"/>
  <c r="G83" i="9"/>
  <c r="F83" i="9"/>
  <c r="E83" i="9"/>
  <c r="B83" i="9" s="1"/>
  <c r="H82" i="9"/>
  <c r="G82" i="9"/>
  <c r="E82" i="9" s="1"/>
  <c r="F82" i="9"/>
  <c r="H81" i="9"/>
  <c r="G81" i="9"/>
  <c r="E81" i="9" s="1"/>
  <c r="F81" i="9"/>
  <c r="B81" i="9"/>
  <c r="H80" i="9"/>
  <c r="G80" i="9"/>
  <c r="F80" i="9"/>
  <c r="H79" i="9"/>
  <c r="G79" i="9"/>
  <c r="F79" i="9"/>
  <c r="E79" i="9"/>
  <c r="B79" i="9" s="1"/>
  <c r="H78" i="9"/>
  <c r="G78" i="9"/>
  <c r="E78" i="9" s="1"/>
  <c r="F78" i="9"/>
  <c r="H77" i="9"/>
  <c r="G77" i="9"/>
  <c r="E77" i="9" s="1"/>
  <c r="B77" i="9" s="1"/>
  <c r="F77" i="9"/>
  <c r="H76" i="9"/>
  <c r="G76" i="9"/>
  <c r="F76" i="9"/>
  <c r="E76" i="9"/>
  <c r="B76" i="9" s="1"/>
  <c r="H75" i="9"/>
  <c r="G75" i="9"/>
  <c r="F75" i="9"/>
  <c r="E75" i="9"/>
  <c r="B75" i="9" s="1"/>
  <c r="H74" i="9"/>
  <c r="G74" i="9"/>
  <c r="E74" i="9" s="1"/>
  <c r="F74" i="9"/>
  <c r="H73" i="9"/>
  <c r="G73" i="9"/>
  <c r="E73" i="9" s="1"/>
  <c r="B73" i="9" s="1"/>
  <c r="F73" i="9"/>
  <c r="H72" i="9"/>
  <c r="G72" i="9"/>
  <c r="F72" i="9"/>
  <c r="H71" i="9"/>
  <c r="G71" i="9"/>
  <c r="F71" i="9"/>
  <c r="E71" i="9"/>
  <c r="B71" i="9" s="1"/>
  <c r="H70" i="9"/>
  <c r="G70" i="9"/>
  <c r="F70" i="9"/>
  <c r="E70" i="9"/>
  <c r="B70" i="9" s="1"/>
  <c r="H69" i="9"/>
  <c r="G69" i="9"/>
  <c r="E69" i="9" s="1"/>
  <c r="B69" i="9" s="1"/>
  <c r="F69" i="9"/>
  <c r="H68" i="9"/>
  <c r="G68" i="9"/>
  <c r="F68" i="9"/>
  <c r="E68" i="9"/>
  <c r="B68" i="9"/>
  <c r="H67" i="9"/>
  <c r="G67" i="9"/>
  <c r="F67" i="9"/>
  <c r="E67" i="9"/>
  <c r="B67" i="9"/>
  <c r="H66" i="9"/>
  <c r="G66" i="9"/>
  <c r="E66" i="9" s="1"/>
  <c r="B66" i="9" s="1"/>
  <c r="F66" i="9"/>
  <c r="H65" i="9"/>
  <c r="G65" i="9"/>
  <c r="E65" i="9" s="1"/>
  <c r="B65" i="9" s="1"/>
  <c r="F65" i="9"/>
  <c r="H64" i="9"/>
  <c r="G64" i="9"/>
  <c r="F64" i="9"/>
  <c r="H63" i="9"/>
  <c r="G63" i="9"/>
  <c r="F63" i="9"/>
  <c r="E63" i="9"/>
  <c r="B63" i="9" s="1"/>
  <c r="H62" i="9"/>
  <c r="G62" i="9"/>
  <c r="F62" i="9"/>
  <c r="E62" i="9"/>
  <c r="B62" i="9" s="1"/>
  <c r="H61" i="9"/>
  <c r="G61" i="9"/>
  <c r="E61" i="9" s="1"/>
  <c r="B61" i="9" s="1"/>
  <c r="F61" i="9"/>
  <c r="H60" i="9"/>
  <c r="G60" i="9"/>
  <c r="F60" i="9"/>
  <c r="E60" i="9"/>
  <c r="B60" i="9"/>
  <c r="H59" i="9"/>
  <c r="G59" i="9"/>
  <c r="F59" i="9"/>
  <c r="E59" i="9"/>
  <c r="B59" i="9"/>
  <c r="H58" i="9"/>
  <c r="G58" i="9"/>
  <c r="E58" i="9" s="1"/>
  <c r="F58" i="9"/>
  <c r="H57" i="9"/>
  <c r="G57" i="9"/>
  <c r="E57" i="9" s="1"/>
  <c r="B57" i="9" s="1"/>
  <c r="F57" i="9"/>
  <c r="H56" i="9"/>
  <c r="E56" i="9" s="1"/>
  <c r="B56" i="9" s="1"/>
  <c r="G56" i="9"/>
  <c r="F56" i="9"/>
  <c r="H55" i="9"/>
  <c r="G55" i="9"/>
  <c r="F55" i="9"/>
  <c r="E55" i="9"/>
  <c r="B55" i="9" s="1"/>
  <c r="H54" i="9"/>
  <c r="G54" i="9"/>
  <c r="F54" i="9"/>
  <c r="E54" i="9"/>
  <c r="B54" i="9" s="1"/>
  <c r="H53" i="9"/>
  <c r="G53" i="9"/>
  <c r="E53" i="9" s="1"/>
  <c r="B53" i="9" s="1"/>
  <c r="F53" i="9"/>
  <c r="H52" i="9"/>
  <c r="G52" i="9"/>
  <c r="F52" i="9"/>
  <c r="E52" i="9"/>
  <c r="B52" i="9"/>
  <c r="H51" i="9"/>
  <c r="G51" i="9"/>
  <c r="F51" i="9"/>
  <c r="E51" i="9"/>
  <c r="B51" i="9"/>
  <c r="H50" i="9"/>
  <c r="G50" i="9"/>
  <c r="E50" i="9" s="1"/>
  <c r="B50" i="9" s="1"/>
  <c r="F50" i="9"/>
  <c r="H49" i="9"/>
  <c r="G49" i="9"/>
  <c r="E49" i="9" s="1"/>
  <c r="B49" i="9" s="1"/>
  <c r="F49" i="9"/>
  <c r="H48" i="9"/>
  <c r="E48" i="9" s="1"/>
  <c r="B48" i="9" s="1"/>
  <c r="G48" i="9"/>
  <c r="F48" i="9"/>
  <c r="H47" i="9"/>
  <c r="G47" i="9"/>
  <c r="F47" i="9"/>
  <c r="E47" i="9"/>
  <c r="B47" i="9" s="1"/>
  <c r="H46" i="9"/>
  <c r="G46" i="9"/>
  <c r="F46" i="9"/>
  <c r="E46" i="9"/>
  <c r="B46" i="9" s="1"/>
  <c r="H45" i="9"/>
  <c r="G45" i="9"/>
  <c r="E45" i="9" s="1"/>
  <c r="B45" i="9" s="1"/>
  <c r="F45" i="9"/>
  <c r="H44" i="9"/>
  <c r="G44" i="9"/>
  <c r="F44" i="9"/>
  <c r="E44" i="9"/>
  <c r="B44" i="9"/>
  <c r="H43" i="9"/>
  <c r="G43" i="9"/>
  <c r="F43" i="9"/>
  <c r="E43" i="9"/>
  <c r="B43" i="9"/>
  <c r="H42" i="9"/>
  <c r="G42" i="9"/>
  <c r="E42" i="9" s="1"/>
  <c r="F42" i="9"/>
  <c r="H41" i="9"/>
  <c r="G41" i="9"/>
  <c r="E41" i="9" s="1"/>
  <c r="B41" i="9" s="1"/>
  <c r="F41" i="9"/>
  <c r="H40" i="9"/>
  <c r="E40" i="9" s="1"/>
  <c r="B40" i="9" s="1"/>
  <c r="G40" i="9"/>
  <c r="F40" i="9"/>
  <c r="H39" i="9"/>
  <c r="G39" i="9"/>
  <c r="F39" i="9"/>
  <c r="E39" i="9"/>
  <c r="B39" i="9" s="1"/>
  <c r="H38" i="9"/>
  <c r="G38" i="9"/>
  <c r="F38" i="9"/>
  <c r="E38" i="9"/>
  <c r="B38" i="9" s="1"/>
  <c r="H37" i="9"/>
  <c r="G37" i="9"/>
  <c r="E37" i="9" s="1"/>
  <c r="B37" i="9" s="1"/>
  <c r="F37" i="9"/>
  <c r="H36" i="9"/>
  <c r="G36" i="9"/>
  <c r="F36" i="9"/>
  <c r="E36" i="9"/>
  <c r="B36" i="9"/>
  <c r="H35" i="9"/>
  <c r="G35" i="9"/>
  <c r="F35" i="9"/>
  <c r="E35" i="9"/>
  <c r="B35" i="9"/>
  <c r="H34" i="9"/>
  <c r="G34" i="9"/>
  <c r="E34" i="9" s="1"/>
  <c r="F34" i="9"/>
  <c r="H33" i="9"/>
  <c r="G33" i="9"/>
  <c r="E33" i="9" s="1"/>
  <c r="B33" i="9" s="1"/>
  <c r="F33" i="9"/>
  <c r="H32" i="9"/>
  <c r="E32" i="9" s="1"/>
  <c r="B32" i="9" s="1"/>
  <c r="G32" i="9"/>
  <c r="F32" i="9"/>
  <c r="H31" i="9"/>
  <c r="G31" i="9"/>
  <c r="F31" i="9"/>
  <c r="E31" i="9"/>
  <c r="B31" i="9" s="1"/>
  <c r="H30" i="9"/>
  <c r="G30" i="9"/>
  <c r="F30" i="9"/>
  <c r="E30" i="9"/>
  <c r="B30" i="9" s="1"/>
  <c r="H29" i="9"/>
  <c r="G29" i="9"/>
  <c r="E29" i="9" s="1"/>
  <c r="B29" i="9" s="1"/>
  <c r="F29" i="9"/>
  <c r="H28" i="9"/>
  <c r="G28" i="9"/>
  <c r="F28" i="9"/>
  <c r="E28" i="9"/>
  <c r="B28" i="9"/>
  <c r="H27" i="9"/>
  <c r="G27" i="9"/>
  <c r="F27" i="9"/>
  <c r="E27" i="9"/>
  <c r="B27" i="9"/>
  <c r="H26" i="9"/>
  <c r="G26" i="9"/>
  <c r="E26" i="9" s="1"/>
  <c r="F26" i="9"/>
  <c r="H25" i="9"/>
  <c r="G25" i="9"/>
  <c r="E25" i="9" s="1"/>
  <c r="B25" i="9" s="1"/>
  <c r="F25" i="9"/>
  <c r="F24" i="9"/>
  <c r="F4" i="9"/>
  <c r="O3" i="9"/>
  <c r="G296" i="9" s="1"/>
  <c r="E296" i="9" s="1"/>
  <c r="B296" i="9" s="1"/>
  <c r="I3" i="9"/>
  <c r="H3" i="9"/>
  <c r="G3" i="9"/>
  <c r="D104" i="8"/>
  <c r="D97" i="8"/>
  <c r="D92" i="8"/>
  <c r="D87" i="8"/>
  <c r="D82" i="8"/>
  <c r="D77" i="8"/>
  <c r="C1654" i="1" s="1"/>
  <c r="G1654" i="1" s="1"/>
  <c r="D72" i="8"/>
  <c r="D67" i="8"/>
  <c r="D62" i="8"/>
  <c r="D57" i="8"/>
  <c r="D52" i="8"/>
  <c r="D46" i="8"/>
  <c r="D44" i="8"/>
  <c r="D37" i="8"/>
  <c r="D27" i="8"/>
  <c r="D25" i="8" s="1"/>
  <c r="D18" i="8"/>
  <c r="D8" i="8"/>
  <c r="D6" i="8"/>
  <c r="E44" i="7"/>
  <c r="D44" i="7"/>
  <c r="D38" i="7" s="1"/>
  <c r="E39" i="7"/>
  <c r="E38" i="7" s="1"/>
  <c r="D39" i="7"/>
  <c r="E30" i="7"/>
  <c r="D30" i="7"/>
  <c r="E23" i="7"/>
  <c r="E22" i="7" s="1"/>
  <c r="D23" i="7"/>
  <c r="D22" i="7" s="1"/>
  <c r="E14" i="7"/>
  <c r="D14" i="7"/>
  <c r="E7" i="7"/>
  <c r="D7" i="7"/>
  <c r="D6" i="7" s="1"/>
  <c r="E6" i="7"/>
  <c r="E5"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7" i="3"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D255" i="5" s="1"/>
  <c r="F255" i="5" s="1"/>
  <c r="F254" i="5"/>
  <c r="F253" i="5"/>
  <c r="F252" i="5"/>
  <c r="E252" i="5"/>
  <c r="E251" i="5" s="1"/>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E136" i="5"/>
  <c r="D136" i="5"/>
  <c r="F136" i="5" s="1"/>
  <c r="E135" i="5"/>
  <c r="D135" i="5"/>
  <c r="F135" i="5" s="1"/>
  <c r="F134" i="5"/>
  <c r="F133" i="5"/>
  <c r="F132" i="5"/>
  <c r="F131" i="5"/>
  <c r="F130" i="5"/>
  <c r="F129" i="5"/>
  <c r="F128" i="5"/>
  <c r="E127" i="5"/>
  <c r="D127" i="5"/>
  <c r="D119" i="5" s="1"/>
  <c r="F119" i="5" s="1"/>
  <c r="F126" i="5"/>
  <c r="F125" i="5"/>
  <c r="F124" i="5"/>
  <c r="F123" i="5"/>
  <c r="F122" i="5"/>
  <c r="F121" i="5"/>
  <c r="F120"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F633" i="4"/>
  <c r="E633" i="4"/>
  <c r="D633" i="4"/>
  <c r="F632" i="4"/>
  <c r="F631" i="4"/>
  <c r="E630" i="4"/>
  <c r="D630" i="4"/>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E597" i="4" s="1"/>
  <c r="D607" i="4"/>
  <c r="F606" i="4"/>
  <c r="F605" i="4"/>
  <c r="F604" i="4"/>
  <c r="E603" i="4"/>
  <c r="D603" i="4"/>
  <c r="F603" i="4" s="1"/>
  <c r="F602" i="4"/>
  <c r="F601" i="4"/>
  <c r="F600" i="4"/>
  <c r="F599" i="4"/>
  <c r="F598" i="4"/>
  <c r="E598" i="4"/>
  <c r="D598" i="4"/>
  <c r="D597" i="4"/>
  <c r="F597" i="4" s="1"/>
  <c r="F596" i="4"/>
  <c r="F595" i="4"/>
  <c r="F594" i="4"/>
  <c r="E594" i="4"/>
  <c r="D594" i="4"/>
  <c r="F593" i="4"/>
  <c r="F592" i="4"/>
  <c r="F591" i="4"/>
  <c r="E591" i="4"/>
  <c r="D591" i="4"/>
  <c r="F590" i="4"/>
  <c r="E589" i="4"/>
  <c r="D589" i="4"/>
  <c r="F589" i="4" s="1"/>
  <c r="F588" i="4"/>
  <c r="F587" i="4"/>
  <c r="F586" i="4"/>
  <c r="F585" i="4"/>
  <c r="E585" i="4"/>
  <c r="D585" i="4"/>
  <c r="D584" i="4"/>
  <c r="F584" i="4" s="1"/>
  <c r="F583" i="4"/>
  <c r="F582" i="4"/>
  <c r="F581" i="4"/>
  <c r="E581" i="4"/>
  <c r="D581" i="4"/>
  <c r="F580" i="4"/>
  <c r="F579" i="4"/>
  <c r="E578" i="4"/>
  <c r="D578" i="4"/>
  <c r="F578" i="4" s="1"/>
  <c r="F577" i="4"/>
  <c r="F576" i="4"/>
  <c r="E575" i="4"/>
  <c r="D575" i="4"/>
  <c r="F575" i="4" s="1"/>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F537" i="4"/>
  <c r="E537" i="4"/>
  <c r="D537" i="4"/>
  <c r="F534" i="4"/>
  <c r="F533" i="4"/>
  <c r="E532" i="4"/>
  <c r="D532" i="4"/>
  <c r="F532" i="4" s="1"/>
  <c r="F531" i="4"/>
  <c r="F530" i="4"/>
  <c r="F529" i="4"/>
  <c r="E529" i="4"/>
  <c r="D529" i="4"/>
  <c r="F528" i="4"/>
  <c r="F527" i="4"/>
  <c r="F526" i="4"/>
  <c r="E526" i="4"/>
  <c r="D526" i="4"/>
  <c r="D522" i="4" s="1"/>
  <c r="F522" i="4" s="1"/>
  <c r="F525" i="4"/>
  <c r="F524" i="4"/>
  <c r="E523" i="4"/>
  <c r="D523" i="4"/>
  <c r="F523" i="4" s="1"/>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92" i="4"/>
  <c r="D491" i="4" s="1"/>
  <c r="F491" i="4" s="1"/>
  <c r="F490" i="4"/>
  <c r="F489" i="4"/>
  <c r="F488" i="4"/>
  <c r="E488" i="4"/>
  <c r="E479" i="4" s="1"/>
  <c r="D488" i="4"/>
  <c r="F487" i="4"/>
  <c r="F486" i="4"/>
  <c r="E485" i="4"/>
  <c r="D485" i="4"/>
  <c r="F485" i="4" s="1"/>
  <c r="F484" i="4"/>
  <c r="F483" i="4"/>
  <c r="F482" i="4"/>
  <c r="F481" i="4"/>
  <c r="F480" i="4"/>
  <c r="E480" i="4"/>
  <c r="D480" i="4"/>
  <c r="D479" i="4"/>
  <c r="F479" i="4" s="1"/>
  <c r="F478" i="4"/>
  <c r="F477" i="4"/>
  <c r="F476" i="4"/>
  <c r="E476" i="4"/>
  <c r="D476" i="4"/>
  <c r="F475" i="4"/>
  <c r="F474" i="4"/>
  <c r="F473" i="4"/>
  <c r="E473" i="4"/>
  <c r="D473" i="4"/>
  <c r="F472" i="4"/>
  <c r="F471" i="4"/>
  <c r="E470" i="4"/>
  <c r="D470" i="4"/>
  <c r="F470" i="4" s="1"/>
  <c r="F469" i="4"/>
  <c r="F468" i="4"/>
  <c r="F467" i="4"/>
  <c r="E467" i="4"/>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F432" i="4"/>
  <c r="E432" i="4"/>
  <c r="D432" i="4"/>
  <c r="E431" i="4"/>
  <c r="D431" i="4"/>
  <c r="F431" i="4" s="1"/>
  <c r="E428" i="4"/>
  <c r="D428" i="4"/>
  <c r="F428" i="4" s="1"/>
  <c r="F427" i="4"/>
  <c r="E427" i="4"/>
  <c r="E648" i="4" s="1"/>
  <c r="D427" i="4"/>
  <c r="D648" i="4" s="1"/>
  <c r="F648" i="4" s="1"/>
  <c r="F426" i="4"/>
  <c r="E426" i="4"/>
  <c r="D426" i="4"/>
  <c r="F421" i="4"/>
  <c r="F420" i="4"/>
  <c r="F419" i="4"/>
  <c r="F416" i="4"/>
  <c r="F415" i="4"/>
  <c r="F414" i="4"/>
  <c r="F413" i="4"/>
  <c r="E412" i="4"/>
  <c r="D412" i="4"/>
  <c r="F411" i="4"/>
  <c r="F410" i="4"/>
  <c r="E410" i="4"/>
  <c r="D410" i="4"/>
  <c r="F409" i="4"/>
  <c r="F408" i="4"/>
  <c r="F407" i="4"/>
  <c r="E407" i="4"/>
  <c r="E406" i="4" s="1"/>
  <c r="D407" i="4"/>
  <c r="D406" i="4" s="1"/>
  <c r="F406" i="4"/>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D373" i="4"/>
  <c r="F372" i="4"/>
  <c r="F371" i="4"/>
  <c r="F370" i="4"/>
  <c r="F369" i="4"/>
  <c r="F368" i="4"/>
  <c r="F367" i="4"/>
  <c r="F366" i="4"/>
  <c r="E366" i="4"/>
  <c r="D366" i="4"/>
  <c r="F365" i="4"/>
  <c r="F364" i="4"/>
  <c r="F363" i="4"/>
  <c r="F362" i="4"/>
  <c r="E362" i="4"/>
  <c r="D362" i="4"/>
  <c r="D361" i="4" s="1"/>
  <c r="F361" i="4"/>
  <c r="F359" i="4"/>
  <c r="F358" i="4"/>
  <c r="E358" i="4"/>
  <c r="D358" i="4"/>
  <c r="F357" i="4"/>
  <c r="F356" i="4"/>
  <c r="F355"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D321" i="4"/>
  <c r="F320" i="4"/>
  <c r="F319" i="4"/>
  <c r="F318" i="4"/>
  <c r="F317" i="4"/>
  <c r="F316" i="4"/>
  <c r="F315" i="4"/>
  <c r="F314" i="4"/>
  <c r="E314" i="4"/>
  <c r="D314" i="4"/>
  <c r="F313" i="4"/>
  <c r="F312" i="4"/>
  <c r="F311" i="4"/>
  <c r="F310" i="4"/>
  <c r="E310" i="4"/>
  <c r="D310" i="4"/>
  <c r="D309"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F283" i="4"/>
  <c r="E283" i="4"/>
  <c r="D283" i="4"/>
  <c r="F282" i="4"/>
  <c r="F281" i="4"/>
  <c r="F280" i="4"/>
  <c r="F279" i="4"/>
  <c r="F278" i="4"/>
  <c r="E278" i="4"/>
  <c r="E273" i="4" s="1"/>
  <c r="D278" i="4"/>
  <c r="F277" i="4"/>
  <c r="F276" i="4"/>
  <c r="F275" i="4"/>
  <c r="E274" i="4"/>
  <c r="D274" i="4"/>
  <c r="F272" i="4"/>
  <c r="F271" i="4"/>
  <c r="F270" i="4"/>
  <c r="E269" i="4"/>
  <c r="D269" i="4"/>
  <c r="F268" i="4"/>
  <c r="F267" i="4"/>
  <c r="F266" i="4"/>
  <c r="F265" i="4"/>
  <c r="F264" i="4"/>
  <c r="E263" i="4"/>
  <c r="D263" i="4"/>
  <c r="D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F236" i="4"/>
  <c r="F235" i="4"/>
  <c r="F234" i="4"/>
  <c r="E234" i="4"/>
  <c r="D234" i="4"/>
  <c r="F233" i="4"/>
  <c r="F232" i="4"/>
  <c r="F231" i="4"/>
  <c r="E231" i="4"/>
  <c r="D231" i="4"/>
  <c r="F229" i="4"/>
  <c r="F228" i="4"/>
  <c r="F227" i="4"/>
  <c r="F226" i="4"/>
  <c r="E225" i="4"/>
  <c r="F225" i="4" s="1"/>
  <c r="D225" i="4"/>
  <c r="F224" i="4"/>
  <c r="F223" i="4"/>
  <c r="F222" i="4"/>
  <c r="E222" i="4"/>
  <c r="E221" i="4" s="1"/>
  <c r="F221" i="4" s="1"/>
  <c r="D222" i="4"/>
  <c r="D221" i="4"/>
  <c r="F220" i="4"/>
  <c r="F219" i="4"/>
  <c r="F218" i="4"/>
  <c r="F217" i="4"/>
  <c r="E216" i="4"/>
  <c r="D216" i="4"/>
  <c r="F216" i="4" s="1"/>
  <c r="F215" i="4"/>
  <c r="F214" i="4"/>
  <c r="F213" i="4"/>
  <c r="F212" i="4"/>
  <c r="F211" i="4"/>
  <c r="F210" i="4"/>
  <c r="F209" i="4"/>
  <c r="F208" i="4"/>
  <c r="E208" i="4"/>
  <c r="D208" i="4"/>
  <c r="F207" i="4"/>
  <c r="F206" i="4"/>
  <c r="F205" i="4"/>
  <c r="F204" i="4"/>
  <c r="F203" i="4"/>
  <c r="E203" i="4"/>
  <c r="E202" i="4" s="1"/>
  <c r="D203" i="4"/>
  <c r="D202" i="4"/>
  <c r="F202" i="4" s="1"/>
  <c r="F201" i="4"/>
  <c r="F200" i="4"/>
  <c r="F199" i="4"/>
  <c r="F198" i="4"/>
  <c r="F197" i="4"/>
  <c r="F196" i="4"/>
  <c r="F195" i="4"/>
  <c r="F194" i="4"/>
  <c r="E194" i="4"/>
  <c r="D194" i="4"/>
  <c r="F193" i="4"/>
  <c r="F192" i="4"/>
  <c r="F191" i="4"/>
  <c r="F190" i="4"/>
  <c r="E189" i="4"/>
  <c r="E164" i="4" s="1"/>
  <c r="D189" i="4"/>
  <c r="F189" i="4" s="1"/>
  <c r="F188" i="4"/>
  <c r="F187" i="4"/>
  <c r="F186" i="4"/>
  <c r="F185" i="4"/>
  <c r="F184" i="4"/>
  <c r="F183" i="4"/>
  <c r="F182" i="4"/>
  <c r="F181" i="4"/>
  <c r="F180" i="4"/>
  <c r="F179" i="4"/>
  <c r="F178" i="4"/>
  <c r="E178" i="4"/>
  <c r="D178" i="4"/>
  <c r="F177" i="4"/>
  <c r="F176" i="4"/>
  <c r="F175" i="4"/>
  <c r="F174" i="4"/>
  <c r="F173" i="4"/>
  <c r="F172" i="4"/>
  <c r="F171" i="4"/>
  <c r="E170" i="4"/>
  <c r="D170" i="4"/>
  <c r="F169" i="4"/>
  <c r="F168" i="4"/>
  <c r="F167" i="4"/>
  <c r="F166" i="4"/>
  <c r="F165" i="4"/>
  <c r="E165" i="4"/>
  <c r="D165" i="4"/>
  <c r="F163" i="4"/>
  <c r="F162" i="4"/>
  <c r="F161" i="4"/>
  <c r="E160" i="4"/>
  <c r="D160" i="4"/>
  <c r="F160" i="4" s="1"/>
  <c r="F159" i="4"/>
  <c r="F158" i="4"/>
  <c r="F157" i="4"/>
  <c r="F156" i="4"/>
  <c r="F155" i="4"/>
  <c r="E154" i="4"/>
  <c r="D154" i="4"/>
  <c r="E153" i="4"/>
  <c r="F151" i="4"/>
  <c r="F150" i="4"/>
  <c r="F149" i="4"/>
  <c r="F148" i="4"/>
  <c r="F147" i="4"/>
  <c r="F146" i="4"/>
  <c r="F145" i="4"/>
  <c r="F144" i="4"/>
  <c r="F143" i="4"/>
  <c r="F142" i="4"/>
  <c r="F141" i="4"/>
  <c r="E141" i="4"/>
  <c r="D141" i="4"/>
  <c r="D140" i="4" s="1"/>
  <c r="F140" i="4" s="1"/>
  <c r="E140" i="4"/>
  <c r="F139" i="4"/>
  <c r="F138" i="4"/>
  <c r="F137" i="4"/>
  <c r="F136" i="4"/>
  <c r="F135" i="4"/>
  <c r="E135" i="4"/>
  <c r="E134" i="4" s="1"/>
  <c r="D135" i="4"/>
  <c r="D134" i="4"/>
  <c r="F134" i="4" s="1"/>
  <c r="F133" i="4"/>
  <c r="F132" i="4"/>
  <c r="F131" i="4"/>
  <c r="F130" i="4"/>
  <c r="F129" i="4"/>
  <c r="E129" i="4"/>
  <c r="D129" i="4"/>
  <c r="F128" i="4"/>
  <c r="F127" i="4"/>
  <c r="E126" i="4"/>
  <c r="E125" i="4" s="1"/>
  <c r="D126" i="4"/>
  <c r="F126" i="4" s="1"/>
  <c r="F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F91" i="4" s="1"/>
  <c r="D91" i="4"/>
  <c r="D82" i="4" s="1"/>
  <c r="F90" i="4"/>
  <c r="F89" i="4"/>
  <c r="F88" i="4"/>
  <c r="F87" i="4"/>
  <c r="F86" i="4"/>
  <c r="F85" i="4"/>
  <c r="F84" i="4"/>
  <c r="F83" i="4"/>
  <c r="E83" i="4"/>
  <c r="D83" i="4"/>
  <c r="F82" i="4"/>
  <c r="E82"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50" i="4" s="1"/>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F29" i="4" s="1"/>
  <c r="D29" i="4"/>
  <c r="F28" i="4"/>
  <c r="F27" i="4"/>
  <c r="F26" i="4"/>
  <c r="F25" i="4"/>
  <c r="F24" i="4"/>
  <c r="E23" i="4"/>
  <c r="F23" i="4" s="1"/>
  <c r="D23" i="4"/>
  <c r="F22" i="4"/>
  <c r="F21" i="4"/>
  <c r="F20" i="4"/>
  <c r="F19" i="4"/>
  <c r="F18" i="4"/>
  <c r="F17" i="4"/>
  <c r="E17" i="4"/>
  <c r="E7" i="4" s="1"/>
  <c r="E6" i="4" s="1"/>
  <c r="D17" i="4"/>
  <c r="F16" i="4"/>
  <c r="F15" i="4"/>
  <c r="F14" i="4"/>
  <c r="F13" i="4"/>
  <c r="F12" i="4"/>
  <c r="F11" i="4"/>
  <c r="F10" i="4"/>
  <c r="F9" i="4"/>
  <c r="E8" i="4"/>
  <c r="D8" i="4"/>
  <c r="I40" i="3"/>
  <c r="G40" i="3"/>
  <c r="B40" i="3"/>
  <c r="G39" i="3"/>
  <c r="B39" i="3"/>
  <c r="G38" i="3"/>
  <c r="B38" i="3"/>
  <c r="H37" i="3"/>
  <c r="G37" i="3"/>
  <c r="B37" i="3"/>
  <c r="I35" i="3"/>
  <c r="H35" i="3"/>
  <c r="G35" i="3"/>
  <c r="B35" i="3"/>
  <c r="H34" i="3"/>
  <c r="G34" i="3"/>
  <c r="B34" i="3"/>
  <c r="I33" i="3"/>
  <c r="H33" i="3"/>
  <c r="G33" i="3"/>
  <c r="B33" i="3"/>
  <c r="I32" i="3"/>
  <c r="G32" i="3"/>
  <c r="B32" i="3"/>
  <c r="G30" i="3"/>
  <c r="B30" i="3"/>
  <c r="I29" i="3"/>
  <c r="G29" i="3"/>
  <c r="B29" i="3"/>
  <c r="I28" i="3"/>
  <c r="H28" i="3"/>
  <c r="G28" i="3"/>
  <c r="B28" i="3"/>
  <c r="G27" i="3"/>
  <c r="B27" i="3"/>
  <c r="I26" i="3"/>
  <c r="H26" i="3"/>
  <c r="G26" i="3"/>
  <c r="B26" i="3"/>
  <c r="I24" i="3"/>
  <c r="G24" i="3"/>
  <c r="B24" i="3"/>
  <c r="G23" i="3"/>
  <c r="B23" i="3"/>
  <c r="G22" i="3"/>
  <c r="B22" i="3"/>
  <c r="G21" i="3"/>
  <c r="B21" i="3"/>
  <c r="G19" i="3"/>
  <c r="B19" i="3"/>
  <c r="G18" i="3"/>
  <c r="B18" i="3"/>
  <c r="G17" i="3"/>
  <c r="B17" i="3"/>
  <c r="G16" i="3"/>
  <c r="B16" i="3"/>
  <c r="H10" i="3" a="1"/>
  <c r="H10" i="3" s="1"/>
  <c r="L3" i="9" s="1"/>
  <c r="H1686" i="1"/>
  <c r="G1686" i="1"/>
  <c r="C1686" i="1"/>
  <c r="C1685" i="1"/>
  <c r="C1684" i="1"/>
  <c r="G1684" i="1" s="1"/>
  <c r="H1683" i="1"/>
  <c r="G1683" i="1"/>
  <c r="C1683" i="1"/>
  <c r="G1682" i="1"/>
  <c r="C1682" i="1"/>
  <c r="H1682" i="1" s="1"/>
  <c r="G1681" i="1"/>
  <c r="C1681" i="1"/>
  <c r="H1681" i="1" s="1"/>
  <c r="H1680" i="1"/>
  <c r="G1680" i="1"/>
  <c r="C1680" i="1"/>
  <c r="H1679" i="1"/>
  <c r="G1679" i="1"/>
  <c r="C1679" i="1"/>
  <c r="H1678" i="1"/>
  <c r="G1678" i="1"/>
  <c r="C1678" i="1"/>
  <c r="C1677" i="1"/>
  <c r="H1676" i="1"/>
  <c r="C1676" i="1"/>
  <c r="G1676" i="1" s="1"/>
  <c r="H1675" i="1"/>
  <c r="G1675" i="1"/>
  <c r="C1675" i="1"/>
  <c r="C1674" i="1"/>
  <c r="H1674" i="1" s="1"/>
  <c r="G1673" i="1"/>
  <c r="C1673" i="1"/>
  <c r="H1673" i="1" s="1"/>
  <c r="H1672" i="1"/>
  <c r="G1672" i="1"/>
  <c r="C1672" i="1"/>
  <c r="H1671" i="1"/>
  <c r="G1671" i="1"/>
  <c r="C1671" i="1"/>
  <c r="H1670" i="1"/>
  <c r="G1670" i="1"/>
  <c r="C1670" i="1"/>
  <c r="C1669" i="1"/>
  <c r="H1668" i="1"/>
  <c r="C1668" i="1"/>
  <c r="G1668" i="1" s="1"/>
  <c r="H1667" i="1"/>
  <c r="G1667" i="1"/>
  <c r="C1667" i="1"/>
  <c r="G1666" i="1"/>
  <c r="C1666" i="1"/>
  <c r="H1666" i="1" s="1"/>
  <c r="G1665" i="1"/>
  <c r="C1665" i="1"/>
  <c r="H1665" i="1" s="1"/>
  <c r="H1664" i="1"/>
  <c r="G1664" i="1"/>
  <c r="C1664" i="1"/>
  <c r="H1663" i="1"/>
  <c r="G1663" i="1"/>
  <c r="C1663" i="1"/>
  <c r="H1662" i="1"/>
  <c r="G1662" i="1"/>
  <c r="C1662" i="1"/>
  <c r="C1661" i="1"/>
  <c r="C1660" i="1"/>
  <c r="H1659" i="1"/>
  <c r="G1659" i="1"/>
  <c r="C1659" i="1"/>
  <c r="G1658" i="1"/>
  <c r="C1658" i="1"/>
  <c r="H1658" i="1" s="1"/>
  <c r="G1657" i="1"/>
  <c r="C1657" i="1"/>
  <c r="H1657" i="1" s="1"/>
  <c r="H1656" i="1"/>
  <c r="G1656" i="1"/>
  <c r="C1656" i="1"/>
  <c r="H1655" i="1"/>
  <c r="G1655" i="1"/>
  <c r="C1655" i="1"/>
  <c r="H1654" i="1"/>
  <c r="C1653" i="1"/>
  <c r="C1652" i="1"/>
  <c r="G1652" i="1" s="1"/>
  <c r="H1651" i="1"/>
  <c r="G1651" i="1"/>
  <c r="C1651" i="1"/>
  <c r="C1650" i="1"/>
  <c r="H1650" i="1" s="1"/>
  <c r="G1649" i="1"/>
  <c r="C1649" i="1"/>
  <c r="H1649" i="1" s="1"/>
  <c r="H1648" i="1"/>
  <c r="G1648" i="1"/>
  <c r="C1648" i="1"/>
  <c r="H1647" i="1"/>
  <c r="G1647" i="1"/>
  <c r="C1647" i="1"/>
  <c r="H1646" i="1"/>
  <c r="G1646" i="1"/>
  <c r="C1646" i="1"/>
  <c r="C1645" i="1"/>
  <c r="H1644" i="1"/>
  <c r="C1644" i="1"/>
  <c r="G1644" i="1" s="1"/>
  <c r="H1643" i="1"/>
  <c r="G1643" i="1"/>
  <c r="C1643" i="1"/>
  <c r="G1642" i="1"/>
  <c r="C1642" i="1"/>
  <c r="H1642" i="1" s="1"/>
  <c r="G1641" i="1"/>
  <c r="C1641" i="1"/>
  <c r="H1641" i="1" s="1"/>
  <c r="H1640" i="1"/>
  <c r="G1640" i="1"/>
  <c r="C1640" i="1"/>
  <c r="H1639" i="1"/>
  <c r="G1639" i="1"/>
  <c r="C1639" i="1"/>
  <c r="H1638" i="1"/>
  <c r="G1638" i="1"/>
  <c r="C1638" i="1"/>
  <c r="C1637" i="1"/>
  <c r="C1636" i="1"/>
  <c r="G1636" i="1" s="1"/>
  <c r="H1635" i="1"/>
  <c r="G1635" i="1"/>
  <c r="C1635" i="1"/>
  <c r="G1634" i="1"/>
  <c r="C1634" i="1"/>
  <c r="H1634" i="1" s="1"/>
  <c r="G1633" i="1"/>
  <c r="C1633" i="1"/>
  <c r="H1633" i="1" s="1"/>
  <c r="H1632" i="1"/>
  <c r="G1632" i="1"/>
  <c r="C1632" i="1"/>
  <c r="H1631" i="1"/>
  <c r="G1631" i="1"/>
  <c r="C1631" i="1"/>
  <c r="H1630" i="1"/>
  <c r="G1630" i="1"/>
  <c r="C1630" i="1"/>
  <c r="C1629" i="1"/>
  <c r="H1627" i="1"/>
  <c r="G1627" i="1"/>
  <c r="C1627" i="1"/>
  <c r="C1626" i="1"/>
  <c r="H1626" i="1" s="1"/>
  <c r="G1625" i="1"/>
  <c r="C1625" i="1"/>
  <c r="H1625" i="1" s="1"/>
  <c r="H1624" i="1"/>
  <c r="G1624" i="1"/>
  <c r="C1624" i="1"/>
  <c r="H1623" i="1"/>
  <c r="G1623" i="1"/>
  <c r="C1623" i="1"/>
  <c r="H1620" i="1"/>
  <c r="C1620" i="1"/>
  <c r="G1620" i="1" s="1"/>
  <c r="H1619" i="1"/>
  <c r="G1619" i="1"/>
  <c r="C1619" i="1"/>
  <c r="G1618" i="1"/>
  <c r="C1618" i="1"/>
  <c r="H1618" i="1" s="1"/>
  <c r="C1617" i="1"/>
  <c r="H1617" i="1" s="1"/>
  <c r="H1616" i="1"/>
  <c r="G1616" i="1"/>
  <c r="C1616" i="1"/>
  <c r="H1615" i="1"/>
  <c r="G1615" i="1"/>
  <c r="C1615" i="1"/>
  <c r="H1614" i="1"/>
  <c r="G1614" i="1"/>
  <c r="C1614" i="1"/>
  <c r="C1613" i="1"/>
  <c r="C1612" i="1"/>
  <c r="G1612" i="1" s="1"/>
  <c r="H1611" i="1"/>
  <c r="G1611" i="1"/>
  <c r="C1611" i="1"/>
  <c r="G1610" i="1"/>
  <c r="C1610" i="1"/>
  <c r="H1610" i="1" s="1"/>
  <c r="C1609" i="1"/>
  <c r="H1609" i="1" s="1"/>
  <c r="H1608" i="1"/>
  <c r="G1608" i="1"/>
  <c r="C1608" i="1"/>
  <c r="H1607" i="1"/>
  <c r="G1607" i="1"/>
  <c r="C1607" i="1"/>
  <c r="H1606" i="1"/>
  <c r="G1606" i="1"/>
  <c r="C1606" i="1"/>
  <c r="C1605" i="1"/>
  <c r="H1604" i="1"/>
  <c r="C1604" i="1"/>
  <c r="G1604" i="1" s="1"/>
  <c r="H1603" i="1"/>
  <c r="G1603" i="1"/>
  <c r="C1603" i="1"/>
  <c r="C1602" i="1"/>
  <c r="H1602" i="1" s="1"/>
  <c r="G1601" i="1"/>
  <c r="C1601" i="1"/>
  <c r="H1601" i="1" s="1"/>
  <c r="H1600" i="1"/>
  <c r="G1600" i="1"/>
  <c r="C1600" i="1"/>
  <c r="H1599" i="1"/>
  <c r="G1599" i="1"/>
  <c r="C1599" i="1"/>
  <c r="H1598" i="1"/>
  <c r="G1598" i="1"/>
  <c r="C1598" i="1"/>
  <c r="C1597" i="1"/>
  <c r="H1596" i="1"/>
  <c r="C1596" i="1"/>
  <c r="G1596" i="1" s="1"/>
  <c r="H1595" i="1"/>
  <c r="G1595" i="1"/>
  <c r="C1595" i="1"/>
  <c r="G1594" i="1"/>
  <c r="C1594" i="1"/>
  <c r="H1594" i="1" s="1"/>
  <c r="G1593" i="1"/>
  <c r="C1593" i="1"/>
  <c r="H1593" i="1" s="1"/>
  <c r="H1592" i="1"/>
  <c r="G1592" i="1"/>
  <c r="C1592" i="1"/>
  <c r="H1591" i="1"/>
  <c r="G1591" i="1"/>
  <c r="C1591" i="1"/>
  <c r="H1590" i="1"/>
  <c r="G1590" i="1"/>
  <c r="C1590" i="1"/>
  <c r="C1589" i="1"/>
  <c r="C1588" i="1"/>
  <c r="H1587" i="1"/>
  <c r="G1587" i="1"/>
  <c r="C1587" i="1"/>
  <c r="G1586" i="1"/>
  <c r="C1586" i="1"/>
  <c r="H1586" i="1" s="1"/>
  <c r="C1585" i="1"/>
  <c r="H1585" i="1" s="1"/>
  <c r="H1584" i="1"/>
  <c r="G1584" i="1"/>
  <c r="C1584" i="1"/>
  <c r="H1583" i="1"/>
  <c r="G1583" i="1"/>
  <c r="C1583" i="1"/>
  <c r="H1582" i="1"/>
  <c r="G1582" i="1"/>
  <c r="C1582" i="1"/>
  <c r="H1581" i="1"/>
  <c r="D1581" i="1"/>
  <c r="C1581" i="1"/>
  <c r="J1581" i="1" s="1"/>
  <c r="D1580" i="1"/>
  <c r="C1580" i="1"/>
  <c r="J1579" i="1"/>
  <c r="I1579" i="1"/>
  <c r="H1579" i="1"/>
  <c r="G1579" i="1"/>
  <c r="D1579" i="1"/>
  <c r="C1579" i="1"/>
  <c r="G1578" i="1"/>
  <c r="D1578" i="1"/>
  <c r="J1578" i="1" s="1"/>
  <c r="C1578" i="1"/>
  <c r="D1577" i="1"/>
  <c r="C1577" i="1"/>
  <c r="J1576" i="1"/>
  <c r="H1576" i="1"/>
  <c r="I1576" i="1" s="1"/>
  <c r="G1576" i="1"/>
  <c r="D1576" i="1"/>
  <c r="C1576" i="1"/>
  <c r="J1575" i="1"/>
  <c r="D1575" i="1"/>
  <c r="G1575" i="1" s="1"/>
  <c r="I1575" i="1" s="1"/>
  <c r="C1575" i="1"/>
  <c r="H1575" i="1" s="1"/>
  <c r="H1574" i="1"/>
  <c r="G1574" i="1"/>
  <c r="D1574" i="1"/>
  <c r="C1574" i="1"/>
  <c r="J1574" i="1" s="1"/>
  <c r="J1573" i="1"/>
  <c r="D1573" i="1"/>
  <c r="C1573" i="1"/>
  <c r="D1572" i="1"/>
  <c r="G1572" i="1" s="1"/>
  <c r="C1572" i="1"/>
  <c r="H1572" i="1" s="1"/>
  <c r="C1571" i="1"/>
  <c r="J1570" i="1"/>
  <c r="H1570" i="1"/>
  <c r="I1570" i="1" s="1"/>
  <c r="G1570" i="1"/>
  <c r="D1570" i="1"/>
  <c r="C1570" i="1"/>
  <c r="I1569" i="1"/>
  <c r="G1569" i="1"/>
  <c r="D1569" i="1"/>
  <c r="J1569" i="1" s="1"/>
  <c r="C1569" i="1"/>
  <c r="H1569" i="1" s="1"/>
  <c r="H1568" i="1"/>
  <c r="G1568" i="1"/>
  <c r="I1568" i="1" s="1"/>
  <c r="D1568" i="1"/>
  <c r="C1568" i="1"/>
  <c r="J1568" i="1" s="1"/>
  <c r="J1567" i="1"/>
  <c r="D1567" i="1"/>
  <c r="C1567" i="1"/>
  <c r="J1566" i="1"/>
  <c r="H1566" i="1"/>
  <c r="I1566" i="1" s="1"/>
  <c r="G1566" i="1"/>
  <c r="D1566" i="1"/>
  <c r="C1566" i="1"/>
  <c r="D1565" i="1"/>
  <c r="J1565" i="1" s="1"/>
  <c r="C1565" i="1"/>
  <c r="H1565" i="1" s="1"/>
  <c r="H1564" i="1"/>
  <c r="D1564" i="1"/>
  <c r="C1564" i="1"/>
  <c r="J1564" i="1" s="1"/>
  <c r="H1563" i="1"/>
  <c r="G1563" i="1"/>
  <c r="D1563" i="1"/>
  <c r="C1563" i="1"/>
  <c r="J1562" i="1"/>
  <c r="G1562" i="1"/>
  <c r="D1562" i="1"/>
  <c r="C1562" i="1"/>
  <c r="D1561" i="1"/>
  <c r="C1561" i="1"/>
  <c r="D1560" i="1"/>
  <c r="C1560" i="1"/>
  <c r="J1560" i="1" s="1"/>
  <c r="J1559" i="1"/>
  <c r="H1559" i="1"/>
  <c r="I1559" i="1" s="1"/>
  <c r="G1559" i="1"/>
  <c r="D1559" i="1"/>
  <c r="C1559" i="1"/>
  <c r="J1558" i="1"/>
  <c r="D1558" i="1"/>
  <c r="G1558" i="1" s="1"/>
  <c r="I1558" i="1" s="1"/>
  <c r="C1558" i="1"/>
  <c r="H1558" i="1" s="1"/>
  <c r="H1557" i="1"/>
  <c r="G1557" i="1"/>
  <c r="D1557" i="1"/>
  <c r="C1557" i="1"/>
  <c r="J1557" i="1" s="1"/>
  <c r="H1556" i="1"/>
  <c r="G1556" i="1"/>
  <c r="D1556" i="1"/>
  <c r="C1556" i="1"/>
  <c r="H1555" i="1"/>
  <c r="G1555" i="1"/>
  <c r="D1555" i="1"/>
  <c r="C1555" i="1"/>
  <c r="D1554" i="1"/>
  <c r="C1554" i="1"/>
  <c r="J1553" i="1"/>
  <c r="I1553" i="1"/>
  <c r="H1553" i="1"/>
  <c r="G1553" i="1"/>
  <c r="D1553" i="1"/>
  <c r="C1553" i="1"/>
  <c r="H1552" i="1"/>
  <c r="G1552" i="1"/>
  <c r="I1552" i="1" s="1"/>
  <c r="D1552" i="1"/>
  <c r="C1552" i="1"/>
  <c r="J1552" i="1" s="1"/>
  <c r="D1551" i="1"/>
  <c r="C1551" i="1"/>
  <c r="J1551" i="1" s="1"/>
  <c r="J1550" i="1"/>
  <c r="D1550" i="1"/>
  <c r="C1550" i="1"/>
  <c r="J1549" i="1"/>
  <c r="H1549" i="1"/>
  <c r="G1549" i="1"/>
  <c r="I1549" i="1" s="1"/>
  <c r="D1549" i="1"/>
  <c r="C1549" i="1"/>
  <c r="D1548" i="1"/>
  <c r="C1548" i="1"/>
  <c r="G1547" i="1"/>
  <c r="D1547" i="1"/>
  <c r="C1547" i="1"/>
  <c r="D1546" i="1"/>
  <c r="C1546" i="1"/>
  <c r="J1545" i="1"/>
  <c r="G1545" i="1"/>
  <c r="D1545" i="1"/>
  <c r="H1545" i="1" s="1"/>
  <c r="I1545" i="1" s="1"/>
  <c r="C1545" i="1"/>
  <c r="G1544" i="1"/>
  <c r="D1544" i="1"/>
  <c r="H1544" i="1" s="1"/>
  <c r="C1544" i="1"/>
  <c r="J1543" i="1"/>
  <c r="G1543" i="1"/>
  <c r="I1543" i="1" s="1"/>
  <c r="D1543" i="1"/>
  <c r="C1543" i="1"/>
  <c r="H1543" i="1" s="1"/>
  <c r="J1542" i="1"/>
  <c r="I1542" i="1"/>
  <c r="H1542" i="1"/>
  <c r="D1542" i="1"/>
  <c r="C1542" i="1"/>
  <c r="G1542" i="1" s="1"/>
  <c r="D1541" i="1"/>
  <c r="C1541" i="1"/>
  <c r="D1540" i="1"/>
  <c r="C1540" i="1"/>
  <c r="G1540" i="1" s="1"/>
  <c r="D1539" i="1"/>
  <c r="D1538" i="1"/>
  <c r="D1536" i="1"/>
  <c r="C1536" i="1"/>
  <c r="H1535" i="1"/>
  <c r="D1535" i="1"/>
  <c r="C1535" i="1"/>
  <c r="G1535" i="1" s="1"/>
  <c r="D1534" i="1"/>
  <c r="C1534" i="1"/>
  <c r="H1533" i="1"/>
  <c r="G1533" i="1"/>
  <c r="D1533" i="1"/>
  <c r="C1533" i="1"/>
  <c r="G1532" i="1"/>
  <c r="D1532" i="1"/>
  <c r="C1532" i="1"/>
  <c r="H1532" i="1" s="1"/>
  <c r="G1531" i="1"/>
  <c r="D1531" i="1"/>
  <c r="H1531" i="1" s="1"/>
  <c r="C1531" i="1"/>
  <c r="G1530" i="1"/>
  <c r="D1530" i="1"/>
  <c r="C1530" i="1"/>
  <c r="D1529" i="1"/>
  <c r="C1529" i="1"/>
  <c r="H1529" i="1" s="1"/>
  <c r="D1528" i="1"/>
  <c r="C1528" i="1"/>
  <c r="G1528" i="1" s="1"/>
  <c r="D1527" i="1"/>
  <c r="C1527" i="1"/>
  <c r="H1526" i="1"/>
  <c r="D1526" i="1"/>
  <c r="C1526" i="1"/>
  <c r="G1526" i="1" s="1"/>
  <c r="D1525" i="1"/>
  <c r="C1525" i="1"/>
  <c r="H1524" i="1"/>
  <c r="D1524" i="1"/>
  <c r="C1524" i="1"/>
  <c r="G1524" i="1" s="1"/>
  <c r="D1523" i="1"/>
  <c r="C1523" i="1"/>
  <c r="H1522" i="1"/>
  <c r="D1522" i="1"/>
  <c r="C1522" i="1"/>
  <c r="G1522" i="1" s="1"/>
  <c r="D1521" i="1"/>
  <c r="C1521" i="1"/>
  <c r="H1520" i="1"/>
  <c r="D1520" i="1"/>
  <c r="C1520" i="1"/>
  <c r="G1520" i="1" s="1"/>
  <c r="D1519" i="1"/>
  <c r="C1519" i="1"/>
  <c r="H1518" i="1"/>
  <c r="D1518" i="1"/>
  <c r="C1518" i="1"/>
  <c r="G1518" i="1" s="1"/>
  <c r="D1517" i="1"/>
  <c r="C1517" i="1"/>
  <c r="H1516" i="1"/>
  <c r="D1516" i="1"/>
  <c r="C1516" i="1"/>
  <c r="G1516" i="1" s="1"/>
  <c r="D1515" i="1"/>
  <c r="C1515" i="1"/>
  <c r="H1514" i="1"/>
  <c r="D1514" i="1"/>
  <c r="C1514" i="1"/>
  <c r="G1514" i="1" s="1"/>
  <c r="D1513" i="1"/>
  <c r="C1513" i="1"/>
  <c r="H1512" i="1"/>
  <c r="D1512" i="1"/>
  <c r="C1512" i="1"/>
  <c r="G1512" i="1" s="1"/>
  <c r="D1511" i="1"/>
  <c r="C1511" i="1"/>
  <c r="D1510" i="1"/>
  <c r="D1509" i="1"/>
  <c r="C1509" i="1"/>
  <c r="D1508" i="1"/>
  <c r="H1508" i="1" s="1"/>
  <c r="C1508" i="1"/>
  <c r="D1507" i="1"/>
  <c r="C1507" i="1"/>
  <c r="H1506" i="1"/>
  <c r="D1506" i="1"/>
  <c r="C1506" i="1"/>
  <c r="G1506" i="1" s="1"/>
  <c r="D1505" i="1"/>
  <c r="C1505" i="1"/>
  <c r="H1504" i="1"/>
  <c r="D1504" i="1"/>
  <c r="C1504" i="1"/>
  <c r="G1504" i="1" s="1"/>
  <c r="D1503" i="1"/>
  <c r="C1503" i="1"/>
  <c r="H1502" i="1"/>
  <c r="D1502" i="1"/>
  <c r="C1502" i="1"/>
  <c r="G1502" i="1" s="1"/>
  <c r="D1501" i="1"/>
  <c r="C1501" i="1"/>
  <c r="H1500" i="1"/>
  <c r="D1500" i="1"/>
  <c r="C1500" i="1"/>
  <c r="D1499" i="1"/>
  <c r="C1499" i="1"/>
  <c r="H1498" i="1"/>
  <c r="D1498" i="1"/>
  <c r="C1498" i="1"/>
  <c r="D1497" i="1"/>
  <c r="C1497" i="1"/>
  <c r="D1496" i="1"/>
  <c r="H1496" i="1" s="1"/>
  <c r="C1496" i="1"/>
  <c r="D1495" i="1"/>
  <c r="C1495" i="1"/>
  <c r="D1494" i="1"/>
  <c r="H1494" i="1" s="1"/>
  <c r="C1494" i="1"/>
  <c r="D1493" i="1"/>
  <c r="C1493" i="1"/>
  <c r="D1492" i="1"/>
  <c r="H1492" i="1" s="1"/>
  <c r="C1492" i="1"/>
  <c r="D1491" i="1"/>
  <c r="C1491" i="1"/>
  <c r="H1490" i="1"/>
  <c r="D1490" i="1"/>
  <c r="C1490" i="1"/>
  <c r="G1490" i="1" s="1"/>
  <c r="D1489" i="1"/>
  <c r="C1489" i="1"/>
  <c r="H1488" i="1"/>
  <c r="D1488" i="1"/>
  <c r="C1488" i="1"/>
  <c r="G1488" i="1" s="1"/>
  <c r="D1487" i="1"/>
  <c r="C1487" i="1"/>
  <c r="H1486" i="1"/>
  <c r="D1486" i="1"/>
  <c r="C1486" i="1"/>
  <c r="G1486" i="1" s="1"/>
  <c r="D1485" i="1"/>
  <c r="H1484" i="1"/>
  <c r="D1484" i="1"/>
  <c r="C1484" i="1"/>
  <c r="D1483" i="1"/>
  <c r="C1483" i="1"/>
  <c r="D1482" i="1"/>
  <c r="H1482" i="1" s="1"/>
  <c r="C1482" i="1"/>
  <c r="D1481" i="1"/>
  <c r="C1481" i="1"/>
  <c r="D1480" i="1"/>
  <c r="H1480" i="1" s="1"/>
  <c r="C1480" i="1"/>
  <c r="D1479" i="1"/>
  <c r="C1479" i="1"/>
  <c r="D1478" i="1"/>
  <c r="H1478" i="1" s="1"/>
  <c r="C1478" i="1"/>
  <c r="D1477" i="1"/>
  <c r="C1477" i="1"/>
  <c r="D1476" i="1"/>
  <c r="H1476" i="1" s="1"/>
  <c r="C1476" i="1"/>
  <c r="D1475" i="1"/>
  <c r="C1475" i="1"/>
  <c r="H1474" i="1"/>
  <c r="D1474" i="1"/>
  <c r="C1474" i="1"/>
  <c r="G1474" i="1" s="1"/>
  <c r="D1473" i="1"/>
  <c r="C1473" i="1"/>
  <c r="H1472" i="1"/>
  <c r="D1472" i="1"/>
  <c r="C1472" i="1"/>
  <c r="G1472" i="1" s="1"/>
  <c r="D1471" i="1"/>
  <c r="C1471" i="1"/>
  <c r="H1470" i="1"/>
  <c r="D1470" i="1"/>
  <c r="C1470" i="1"/>
  <c r="G1470" i="1" s="1"/>
  <c r="D1469" i="1"/>
  <c r="C1469" i="1"/>
  <c r="H1468" i="1"/>
  <c r="D1468" i="1"/>
  <c r="C1468" i="1"/>
  <c r="D1467" i="1"/>
  <c r="C1467" i="1"/>
  <c r="H1466" i="1"/>
  <c r="D1466" i="1"/>
  <c r="C1466" i="1"/>
  <c r="D1465" i="1"/>
  <c r="C1465" i="1"/>
  <c r="D1464" i="1"/>
  <c r="H1464" i="1" s="1"/>
  <c r="C1464" i="1"/>
  <c r="D1463" i="1"/>
  <c r="C1463" i="1"/>
  <c r="D1462" i="1"/>
  <c r="H1462" i="1" s="1"/>
  <c r="C1462" i="1"/>
  <c r="D1461" i="1"/>
  <c r="C1461" i="1"/>
  <c r="D1460" i="1"/>
  <c r="H1460" i="1" s="1"/>
  <c r="C1460" i="1"/>
  <c r="G1460" i="1" s="1"/>
  <c r="D1459" i="1"/>
  <c r="C1459" i="1"/>
  <c r="H1458" i="1"/>
  <c r="D1458" i="1"/>
  <c r="C1458" i="1"/>
  <c r="G1458" i="1" s="1"/>
  <c r="D1457" i="1"/>
  <c r="C1457" i="1"/>
  <c r="H1456" i="1"/>
  <c r="D1456" i="1"/>
  <c r="C1456" i="1"/>
  <c r="G1456" i="1" s="1"/>
  <c r="D1455" i="1"/>
  <c r="C1455" i="1"/>
  <c r="H1454" i="1"/>
  <c r="D1454" i="1"/>
  <c r="C1454" i="1"/>
  <c r="G1454" i="1" s="1"/>
  <c r="D1453" i="1"/>
  <c r="C1453" i="1"/>
  <c r="H1452" i="1"/>
  <c r="D1452" i="1"/>
  <c r="C1452" i="1"/>
  <c r="D1451" i="1"/>
  <c r="C1451" i="1"/>
  <c r="D1450" i="1"/>
  <c r="H1450" i="1" s="1"/>
  <c r="C1450" i="1"/>
  <c r="D1449" i="1"/>
  <c r="C1449" i="1"/>
  <c r="D1448" i="1"/>
  <c r="C1448" i="1"/>
  <c r="D1447" i="1"/>
  <c r="C1447" i="1"/>
  <c r="D1446" i="1"/>
  <c r="C1446" i="1"/>
  <c r="D1445" i="1"/>
  <c r="C1445" i="1"/>
  <c r="D1444" i="1"/>
  <c r="C1444" i="1"/>
  <c r="D1443" i="1"/>
  <c r="C1443" i="1"/>
  <c r="D1442" i="1"/>
  <c r="C1442" i="1"/>
  <c r="D1441" i="1"/>
  <c r="C1441" i="1"/>
  <c r="H1440" i="1"/>
  <c r="D1440" i="1"/>
  <c r="C1440" i="1"/>
  <c r="G1440" i="1" s="1"/>
  <c r="D1439" i="1"/>
  <c r="C1439" i="1"/>
  <c r="H1438" i="1"/>
  <c r="D1438" i="1"/>
  <c r="C1438" i="1"/>
  <c r="G1438" i="1" s="1"/>
  <c r="D1437" i="1"/>
  <c r="C1437" i="1"/>
  <c r="H1436" i="1"/>
  <c r="D1436" i="1"/>
  <c r="C1436" i="1"/>
  <c r="D1435" i="1"/>
  <c r="C1435" i="1"/>
  <c r="H1434" i="1"/>
  <c r="D1434" i="1"/>
  <c r="C1434" i="1"/>
  <c r="D1433" i="1"/>
  <c r="C1433" i="1"/>
  <c r="D1432" i="1"/>
  <c r="C1432" i="1"/>
  <c r="D1431" i="1"/>
  <c r="D1430" i="1"/>
  <c r="C1430" i="1"/>
  <c r="D1429" i="1"/>
  <c r="C1429" i="1"/>
  <c r="D1428" i="1"/>
  <c r="C1428" i="1"/>
  <c r="D1427" i="1"/>
  <c r="C1427" i="1"/>
  <c r="D1426" i="1"/>
  <c r="C1426" i="1"/>
  <c r="G1425" i="1"/>
  <c r="D1425" i="1"/>
  <c r="C1425" i="1"/>
  <c r="H1424" i="1"/>
  <c r="D1424" i="1"/>
  <c r="C1424" i="1"/>
  <c r="D1423" i="1"/>
  <c r="C1423" i="1"/>
  <c r="H1423" i="1" s="1"/>
  <c r="H1422" i="1"/>
  <c r="D1422" i="1"/>
  <c r="C1422" i="1"/>
  <c r="G1422" i="1" s="1"/>
  <c r="D1421" i="1"/>
  <c r="C1421" i="1"/>
  <c r="D1420" i="1"/>
  <c r="C1420" i="1"/>
  <c r="G1419" i="1"/>
  <c r="D1419" i="1"/>
  <c r="H1419" i="1" s="1"/>
  <c r="C1419" i="1"/>
  <c r="D1418" i="1"/>
  <c r="C1418" i="1"/>
  <c r="G1418" i="1" s="1"/>
  <c r="H1417" i="1"/>
  <c r="D1417" i="1"/>
  <c r="C1417" i="1"/>
  <c r="G1417" i="1" s="1"/>
  <c r="D1416" i="1"/>
  <c r="C1416" i="1"/>
  <c r="H1415" i="1"/>
  <c r="G1415" i="1"/>
  <c r="D1415" i="1"/>
  <c r="C1415" i="1"/>
  <c r="D1414" i="1"/>
  <c r="C1414" i="1"/>
  <c r="D1413" i="1"/>
  <c r="H1413" i="1" s="1"/>
  <c r="C1413" i="1"/>
  <c r="H1412" i="1"/>
  <c r="D1412" i="1"/>
  <c r="C1412" i="1"/>
  <c r="D1411" i="1"/>
  <c r="H1411" i="1" s="1"/>
  <c r="C1411" i="1"/>
  <c r="D1410" i="1"/>
  <c r="C1410" i="1"/>
  <c r="G1409" i="1"/>
  <c r="D1409" i="1"/>
  <c r="C1409" i="1"/>
  <c r="H1409" i="1" s="1"/>
  <c r="H1408" i="1"/>
  <c r="D1408" i="1"/>
  <c r="C1408" i="1"/>
  <c r="G1408" i="1" s="1"/>
  <c r="D1407" i="1"/>
  <c r="C1407" i="1"/>
  <c r="H1407" i="1" s="1"/>
  <c r="D1406" i="1"/>
  <c r="H1406" i="1" s="1"/>
  <c r="C1406" i="1"/>
  <c r="D1405" i="1"/>
  <c r="C1405" i="1"/>
  <c r="D1404" i="1"/>
  <c r="C1404" i="1"/>
  <c r="G1403" i="1"/>
  <c r="D1403" i="1"/>
  <c r="C1403" i="1"/>
  <c r="H1403" i="1" s="1"/>
  <c r="D1402" i="1"/>
  <c r="C1402" i="1"/>
  <c r="G1402" i="1" s="1"/>
  <c r="H1401" i="1"/>
  <c r="D1401" i="1"/>
  <c r="C1401" i="1"/>
  <c r="D1400" i="1"/>
  <c r="C1400" i="1"/>
  <c r="H1399" i="1"/>
  <c r="G1399" i="1"/>
  <c r="D1399" i="1"/>
  <c r="C1399" i="1"/>
  <c r="D1398" i="1"/>
  <c r="C1398" i="1"/>
  <c r="H1398" i="1" s="1"/>
  <c r="H1397" i="1"/>
  <c r="G1397" i="1"/>
  <c r="D1397" i="1"/>
  <c r="C1397" i="1"/>
  <c r="D1396" i="1"/>
  <c r="C1396" i="1"/>
  <c r="H1395" i="1"/>
  <c r="G1395" i="1"/>
  <c r="D1395" i="1"/>
  <c r="C1395" i="1"/>
  <c r="D1394" i="1"/>
  <c r="C1394" i="1"/>
  <c r="H1393" i="1"/>
  <c r="G1393" i="1"/>
  <c r="D1393" i="1"/>
  <c r="C1393" i="1"/>
  <c r="D1392" i="1"/>
  <c r="C1392" i="1"/>
  <c r="H1392" i="1" s="1"/>
  <c r="H1391" i="1"/>
  <c r="G1391" i="1"/>
  <c r="D1391" i="1"/>
  <c r="C1391" i="1"/>
  <c r="D1390" i="1"/>
  <c r="C1390" i="1"/>
  <c r="H1390" i="1" s="1"/>
  <c r="H1389" i="1"/>
  <c r="G1389" i="1"/>
  <c r="D1389" i="1"/>
  <c r="C1389" i="1"/>
  <c r="D1388" i="1"/>
  <c r="C1388" i="1"/>
  <c r="H1387" i="1"/>
  <c r="G1387" i="1"/>
  <c r="D1387" i="1"/>
  <c r="C1387" i="1"/>
  <c r="D1386" i="1"/>
  <c r="C1386" i="1"/>
  <c r="H1385" i="1"/>
  <c r="G1385" i="1"/>
  <c r="D1385" i="1"/>
  <c r="C1385" i="1"/>
  <c r="D1384" i="1"/>
  <c r="C1384" i="1"/>
  <c r="H1384" i="1" s="1"/>
  <c r="H1383" i="1"/>
  <c r="G1383" i="1"/>
  <c r="D1383" i="1"/>
  <c r="C1383" i="1"/>
  <c r="D1382" i="1"/>
  <c r="C1382" i="1"/>
  <c r="H1382" i="1" s="1"/>
  <c r="H1381" i="1"/>
  <c r="G1381" i="1"/>
  <c r="D1381" i="1"/>
  <c r="C1381" i="1"/>
  <c r="D1380" i="1"/>
  <c r="C1380" i="1"/>
  <c r="H1379" i="1"/>
  <c r="G1379" i="1"/>
  <c r="D1379" i="1"/>
  <c r="C1379" i="1"/>
  <c r="D1378" i="1"/>
  <c r="C1378" i="1"/>
  <c r="H1377" i="1"/>
  <c r="G1377" i="1"/>
  <c r="D1377" i="1"/>
  <c r="C1377" i="1"/>
  <c r="D1376" i="1"/>
  <c r="C1376" i="1"/>
  <c r="H1376" i="1" s="1"/>
  <c r="H1375" i="1"/>
  <c r="G1375" i="1"/>
  <c r="D1375" i="1"/>
  <c r="C1375" i="1"/>
  <c r="D1374" i="1"/>
  <c r="C1374" i="1"/>
  <c r="H1374" i="1" s="1"/>
  <c r="H1373" i="1"/>
  <c r="G1373" i="1"/>
  <c r="D1373" i="1"/>
  <c r="C1373" i="1"/>
  <c r="D1372" i="1"/>
  <c r="C1372" i="1"/>
  <c r="G1371" i="1"/>
  <c r="D1371" i="1"/>
  <c r="C1371" i="1"/>
  <c r="H1371" i="1" s="1"/>
  <c r="D1370" i="1"/>
  <c r="C1370" i="1"/>
  <c r="H1369" i="1"/>
  <c r="D1369" i="1"/>
  <c r="C1369" i="1"/>
  <c r="G1369" i="1" s="1"/>
  <c r="D1368" i="1"/>
  <c r="C1368" i="1"/>
  <c r="H1368" i="1" s="1"/>
  <c r="H1367" i="1"/>
  <c r="G1367" i="1"/>
  <c r="D1367" i="1"/>
  <c r="C1367" i="1"/>
  <c r="D1366" i="1"/>
  <c r="C1366" i="1"/>
  <c r="H1366" i="1" s="1"/>
  <c r="H1365" i="1"/>
  <c r="G1365" i="1"/>
  <c r="D1365" i="1"/>
  <c r="C1365" i="1"/>
  <c r="D1364" i="1"/>
  <c r="C1364" i="1"/>
  <c r="G1363" i="1"/>
  <c r="D1363" i="1"/>
  <c r="C1363" i="1"/>
  <c r="H1363" i="1" s="1"/>
  <c r="D1362" i="1"/>
  <c r="C1362" i="1"/>
  <c r="H1361" i="1"/>
  <c r="D1361" i="1"/>
  <c r="C1361" i="1"/>
  <c r="G1361" i="1" s="1"/>
  <c r="D1360" i="1"/>
  <c r="C1360" i="1"/>
  <c r="H1359" i="1"/>
  <c r="G1359" i="1"/>
  <c r="D1359" i="1"/>
  <c r="C1359" i="1"/>
  <c r="D1358" i="1"/>
  <c r="C1358" i="1"/>
  <c r="H1357" i="1"/>
  <c r="G1357" i="1"/>
  <c r="D1357" i="1"/>
  <c r="C1357" i="1"/>
  <c r="D1356" i="1"/>
  <c r="C1356" i="1"/>
  <c r="G1355" i="1"/>
  <c r="D1355" i="1"/>
  <c r="C1355" i="1"/>
  <c r="H1355" i="1" s="1"/>
  <c r="D1354" i="1"/>
  <c r="C1354" i="1"/>
  <c r="H1353" i="1"/>
  <c r="D1353" i="1"/>
  <c r="C1353" i="1"/>
  <c r="G1353" i="1" s="1"/>
  <c r="D1352" i="1"/>
  <c r="C1352" i="1"/>
  <c r="H1351" i="1"/>
  <c r="G1351" i="1"/>
  <c r="D1351" i="1"/>
  <c r="C1351" i="1"/>
  <c r="D1350" i="1"/>
  <c r="C1350" i="1"/>
  <c r="H1349" i="1"/>
  <c r="G1349" i="1"/>
  <c r="D1349" i="1"/>
  <c r="C1349" i="1"/>
  <c r="D1348" i="1"/>
  <c r="C1348" i="1"/>
  <c r="G1347" i="1"/>
  <c r="D1347" i="1"/>
  <c r="C1347" i="1"/>
  <c r="H1347" i="1" s="1"/>
  <c r="D1346" i="1"/>
  <c r="C1346" i="1"/>
  <c r="H1345" i="1"/>
  <c r="D1345" i="1"/>
  <c r="C1345" i="1"/>
  <c r="G1345" i="1" s="1"/>
  <c r="D1344" i="1"/>
  <c r="C1344" i="1"/>
  <c r="H1343" i="1"/>
  <c r="G1343" i="1"/>
  <c r="D1343" i="1"/>
  <c r="C1343" i="1"/>
  <c r="D1342" i="1"/>
  <c r="C1342" i="1"/>
  <c r="H1341" i="1"/>
  <c r="G1341" i="1"/>
  <c r="D1341" i="1"/>
  <c r="C1341" i="1"/>
  <c r="D1340" i="1"/>
  <c r="C1340" i="1"/>
  <c r="G1339" i="1"/>
  <c r="D1339" i="1"/>
  <c r="C1339" i="1"/>
  <c r="H1339" i="1" s="1"/>
  <c r="D1338" i="1"/>
  <c r="C1338" i="1"/>
  <c r="H1337" i="1"/>
  <c r="D1337" i="1"/>
  <c r="C1337" i="1"/>
  <c r="G1337" i="1" s="1"/>
  <c r="D1336" i="1"/>
  <c r="C1336" i="1"/>
  <c r="H1335" i="1"/>
  <c r="G1335" i="1"/>
  <c r="D1335" i="1"/>
  <c r="C1335" i="1"/>
  <c r="D1334" i="1"/>
  <c r="C1334" i="1"/>
  <c r="H1333" i="1"/>
  <c r="G1333" i="1"/>
  <c r="D1333" i="1"/>
  <c r="C1333" i="1"/>
  <c r="D1332" i="1"/>
  <c r="C1332" i="1"/>
  <c r="G1331" i="1"/>
  <c r="D1331" i="1"/>
  <c r="C1331" i="1"/>
  <c r="H1331" i="1" s="1"/>
  <c r="D1330" i="1"/>
  <c r="C1330" i="1"/>
  <c r="H1329" i="1"/>
  <c r="D1329" i="1"/>
  <c r="C1329" i="1"/>
  <c r="G1329" i="1" s="1"/>
  <c r="D1328" i="1"/>
  <c r="C1328" i="1"/>
  <c r="H1327" i="1"/>
  <c r="G1327" i="1"/>
  <c r="D1327" i="1"/>
  <c r="C1327" i="1"/>
  <c r="D1326" i="1"/>
  <c r="C1326" i="1"/>
  <c r="H1325" i="1"/>
  <c r="G1325" i="1"/>
  <c r="D1325" i="1"/>
  <c r="C1325" i="1"/>
  <c r="D1324" i="1"/>
  <c r="C1324" i="1"/>
  <c r="G1323" i="1"/>
  <c r="D1323" i="1"/>
  <c r="C1323" i="1"/>
  <c r="H1323" i="1" s="1"/>
  <c r="D1322" i="1"/>
  <c r="C1322" i="1"/>
  <c r="H1321" i="1"/>
  <c r="D1321" i="1"/>
  <c r="C1321" i="1"/>
  <c r="G1321" i="1" s="1"/>
  <c r="D1320" i="1"/>
  <c r="C1320" i="1"/>
  <c r="H1319" i="1"/>
  <c r="G1319" i="1"/>
  <c r="D1319" i="1"/>
  <c r="C1319" i="1"/>
  <c r="D1318" i="1"/>
  <c r="C1318" i="1"/>
  <c r="H1317" i="1"/>
  <c r="G1317" i="1"/>
  <c r="D1317" i="1"/>
  <c r="C1317" i="1"/>
  <c r="D1316" i="1"/>
  <c r="C1316" i="1"/>
  <c r="G1315" i="1"/>
  <c r="D1315" i="1"/>
  <c r="C1315" i="1"/>
  <c r="H1315" i="1" s="1"/>
  <c r="D1314" i="1"/>
  <c r="C1314" i="1"/>
  <c r="H1313" i="1"/>
  <c r="D1313" i="1"/>
  <c r="C1313" i="1"/>
  <c r="G1313" i="1" s="1"/>
  <c r="D1312" i="1"/>
  <c r="C1312" i="1"/>
  <c r="H1311" i="1"/>
  <c r="G1311" i="1"/>
  <c r="D1311" i="1"/>
  <c r="C1311" i="1"/>
  <c r="D1310" i="1"/>
  <c r="C1310" i="1"/>
  <c r="H1309" i="1"/>
  <c r="G1309" i="1"/>
  <c r="D1309" i="1"/>
  <c r="C1309" i="1"/>
  <c r="D1308" i="1"/>
  <c r="C1308" i="1"/>
  <c r="G1307" i="1"/>
  <c r="D1307" i="1"/>
  <c r="C1307" i="1"/>
  <c r="H1307" i="1" s="1"/>
  <c r="D1306" i="1"/>
  <c r="C1306" i="1"/>
  <c r="H1305" i="1"/>
  <c r="D1305" i="1"/>
  <c r="C1305" i="1"/>
  <c r="G1305" i="1" s="1"/>
  <c r="D1304" i="1"/>
  <c r="C1304" i="1"/>
  <c r="H1303" i="1"/>
  <c r="G1303" i="1"/>
  <c r="D1303" i="1"/>
  <c r="C1303" i="1"/>
  <c r="D1302" i="1"/>
  <c r="C1302" i="1"/>
  <c r="D1301" i="1"/>
  <c r="C1301" i="1"/>
  <c r="H1301" i="1" s="1"/>
  <c r="D1300" i="1"/>
  <c r="C1300" i="1"/>
  <c r="G1300" i="1" s="1"/>
  <c r="H1299" i="1"/>
  <c r="G1299" i="1"/>
  <c r="D1299" i="1"/>
  <c r="C1299" i="1"/>
  <c r="H1298" i="1"/>
  <c r="D1298" i="1"/>
  <c r="C1298" i="1"/>
  <c r="G1298" i="1" s="1"/>
  <c r="H1297" i="1"/>
  <c r="G1297" i="1"/>
  <c r="D1297" i="1"/>
  <c r="C1297" i="1"/>
  <c r="D1296" i="1"/>
  <c r="H1296" i="1" s="1"/>
  <c r="C1296" i="1"/>
  <c r="G1295" i="1"/>
  <c r="D1295" i="1"/>
  <c r="C1295" i="1"/>
  <c r="H1295" i="1" s="1"/>
  <c r="D1294" i="1"/>
  <c r="C1294" i="1"/>
  <c r="G1294" i="1" s="1"/>
  <c r="D1293" i="1"/>
  <c r="C1293" i="1"/>
  <c r="H1293" i="1" s="1"/>
  <c r="H1292" i="1"/>
  <c r="D1292" i="1"/>
  <c r="C1292" i="1"/>
  <c r="H1291" i="1"/>
  <c r="D1291" i="1"/>
  <c r="C1291" i="1"/>
  <c r="G1291" i="1" s="1"/>
  <c r="D1290" i="1"/>
  <c r="H1290" i="1" s="1"/>
  <c r="C1290" i="1"/>
  <c r="G1289" i="1"/>
  <c r="D1289" i="1"/>
  <c r="C1289" i="1"/>
  <c r="H1289" i="1" s="1"/>
  <c r="H1288" i="1"/>
  <c r="D1288" i="1"/>
  <c r="C1288" i="1"/>
  <c r="G1288" i="1" s="1"/>
  <c r="H1287" i="1"/>
  <c r="G1287" i="1"/>
  <c r="D1287" i="1"/>
  <c r="C1287" i="1"/>
  <c r="D1286" i="1"/>
  <c r="C1286" i="1"/>
  <c r="D1285" i="1"/>
  <c r="C1285" i="1"/>
  <c r="H1285" i="1" s="1"/>
  <c r="D1284" i="1"/>
  <c r="C1284" i="1"/>
  <c r="G1284" i="1" s="1"/>
  <c r="H1283" i="1"/>
  <c r="G1283" i="1"/>
  <c r="D1283" i="1"/>
  <c r="C1283" i="1"/>
  <c r="H1282" i="1"/>
  <c r="D1282" i="1"/>
  <c r="C1282" i="1"/>
  <c r="G1282" i="1" s="1"/>
  <c r="H1281" i="1"/>
  <c r="G1281" i="1"/>
  <c r="D1281" i="1"/>
  <c r="C1281" i="1"/>
  <c r="G1280" i="1"/>
  <c r="D1280" i="1"/>
  <c r="C1280" i="1"/>
  <c r="H1280" i="1" s="1"/>
  <c r="H1279" i="1"/>
  <c r="G1279" i="1"/>
  <c r="D1279" i="1"/>
  <c r="C1279" i="1"/>
  <c r="G1278" i="1"/>
  <c r="D1278" i="1"/>
  <c r="C1278" i="1"/>
  <c r="H1278" i="1" s="1"/>
  <c r="H1277" i="1"/>
  <c r="G1277" i="1"/>
  <c r="D1277" i="1"/>
  <c r="C1277" i="1"/>
  <c r="G1276" i="1"/>
  <c r="D1276" i="1"/>
  <c r="C1276" i="1"/>
  <c r="H1276" i="1" s="1"/>
  <c r="H1275" i="1"/>
  <c r="G1275" i="1"/>
  <c r="D1275" i="1"/>
  <c r="C1275" i="1"/>
  <c r="G1274" i="1"/>
  <c r="D1274" i="1"/>
  <c r="C1274" i="1"/>
  <c r="H1274" i="1" s="1"/>
  <c r="H1273" i="1"/>
  <c r="G1273" i="1"/>
  <c r="D1273" i="1"/>
  <c r="C1273" i="1"/>
  <c r="G1272" i="1"/>
  <c r="D1272" i="1"/>
  <c r="C1272" i="1"/>
  <c r="H1272" i="1" s="1"/>
  <c r="H1271" i="1"/>
  <c r="G1271" i="1"/>
  <c r="D1271" i="1"/>
  <c r="C1271" i="1"/>
  <c r="G1270" i="1"/>
  <c r="D1270" i="1"/>
  <c r="C1270" i="1"/>
  <c r="H1270" i="1" s="1"/>
  <c r="H1269" i="1"/>
  <c r="G1269" i="1"/>
  <c r="D1269" i="1"/>
  <c r="C1269" i="1"/>
  <c r="G1268" i="1"/>
  <c r="D1268" i="1"/>
  <c r="C1268" i="1"/>
  <c r="H1268" i="1" s="1"/>
  <c r="H1267" i="1"/>
  <c r="G1267" i="1"/>
  <c r="D1267" i="1"/>
  <c r="C1267" i="1"/>
  <c r="G1266" i="1"/>
  <c r="D1266" i="1"/>
  <c r="C1266" i="1"/>
  <c r="H1266" i="1" s="1"/>
  <c r="H1265" i="1"/>
  <c r="G1265" i="1"/>
  <c r="D1265" i="1"/>
  <c r="C1265" i="1"/>
  <c r="G1264" i="1"/>
  <c r="D1264" i="1"/>
  <c r="C1264" i="1"/>
  <c r="H1264" i="1" s="1"/>
  <c r="H1263" i="1"/>
  <c r="G1263" i="1"/>
  <c r="D1263" i="1"/>
  <c r="C1263" i="1"/>
  <c r="G1262" i="1"/>
  <c r="D1262" i="1"/>
  <c r="C1262" i="1"/>
  <c r="H1262" i="1" s="1"/>
  <c r="H1261" i="1"/>
  <c r="G1261" i="1"/>
  <c r="D1261" i="1"/>
  <c r="C1261" i="1"/>
  <c r="G1260" i="1"/>
  <c r="D1260" i="1"/>
  <c r="C1260" i="1"/>
  <c r="H1260" i="1" s="1"/>
  <c r="H1259" i="1"/>
  <c r="G1259" i="1"/>
  <c r="D1259" i="1"/>
  <c r="C1259" i="1"/>
  <c r="G1258" i="1"/>
  <c r="D1258" i="1"/>
  <c r="C1258" i="1"/>
  <c r="H1258" i="1" s="1"/>
  <c r="H1257" i="1"/>
  <c r="G1257" i="1"/>
  <c r="D1257" i="1"/>
  <c r="C1257" i="1"/>
  <c r="G1256" i="1"/>
  <c r="D1256" i="1"/>
  <c r="C1256" i="1"/>
  <c r="H1256" i="1" s="1"/>
  <c r="D1255" i="1"/>
  <c r="G1254" i="1"/>
  <c r="D1254" i="1"/>
  <c r="C1254" i="1"/>
  <c r="H1254" i="1" s="1"/>
  <c r="H1253" i="1"/>
  <c r="G1253" i="1"/>
  <c r="D1253" i="1"/>
  <c r="C1253" i="1"/>
  <c r="G1252" i="1"/>
  <c r="D1252" i="1"/>
  <c r="C1252" i="1"/>
  <c r="H1252" i="1" s="1"/>
  <c r="H1251" i="1"/>
  <c r="G1251" i="1"/>
  <c r="D1251" i="1"/>
  <c r="C1251" i="1"/>
  <c r="G1250" i="1"/>
  <c r="D1250" i="1"/>
  <c r="C1250" i="1"/>
  <c r="H1250" i="1" s="1"/>
  <c r="H1249" i="1"/>
  <c r="G1249" i="1"/>
  <c r="D1249" i="1"/>
  <c r="C1249" i="1"/>
  <c r="G1248" i="1"/>
  <c r="D1248" i="1"/>
  <c r="C1248" i="1"/>
  <c r="H1248" i="1" s="1"/>
  <c r="H1247" i="1"/>
  <c r="G1247" i="1"/>
  <c r="D1247" i="1"/>
  <c r="C1247" i="1"/>
  <c r="G1246" i="1"/>
  <c r="D1246" i="1"/>
  <c r="C1246" i="1"/>
  <c r="H1246" i="1" s="1"/>
  <c r="H1245" i="1"/>
  <c r="G1245" i="1"/>
  <c r="D1245" i="1"/>
  <c r="C1245" i="1"/>
  <c r="G1244" i="1"/>
  <c r="D1244" i="1"/>
  <c r="C1244" i="1"/>
  <c r="H1244" i="1" s="1"/>
  <c r="H1243" i="1"/>
  <c r="G1243" i="1"/>
  <c r="D1243" i="1"/>
  <c r="C1243" i="1"/>
  <c r="G1242" i="1"/>
  <c r="D1242" i="1"/>
  <c r="C1242" i="1"/>
  <c r="H1242" i="1" s="1"/>
  <c r="H1241" i="1"/>
  <c r="G1241" i="1"/>
  <c r="D1241" i="1"/>
  <c r="C1241" i="1"/>
  <c r="G1240" i="1"/>
  <c r="D1240" i="1"/>
  <c r="C1240" i="1"/>
  <c r="H1240" i="1" s="1"/>
  <c r="H1239" i="1"/>
  <c r="G1239" i="1"/>
  <c r="D1239" i="1"/>
  <c r="C1239" i="1"/>
  <c r="G1238" i="1"/>
  <c r="D1238" i="1"/>
  <c r="C1238" i="1"/>
  <c r="H1238" i="1" s="1"/>
  <c r="H1237" i="1"/>
  <c r="G1237" i="1"/>
  <c r="D1237" i="1"/>
  <c r="C1237" i="1"/>
  <c r="G1236" i="1"/>
  <c r="D1236" i="1"/>
  <c r="C1236" i="1"/>
  <c r="H1236" i="1" s="1"/>
  <c r="H1235" i="1"/>
  <c r="G1235" i="1"/>
  <c r="D1235" i="1"/>
  <c r="C1235" i="1"/>
  <c r="G1234" i="1"/>
  <c r="D1234" i="1"/>
  <c r="C1234" i="1"/>
  <c r="H1234" i="1" s="1"/>
  <c r="H1233" i="1"/>
  <c r="G1233" i="1"/>
  <c r="D1233" i="1"/>
  <c r="C1233" i="1"/>
  <c r="G1232" i="1"/>
  <c r="D1232" i="1"/>
  <c r="C1232" i="1"/>
  <c r="H1232" i="1" s="1"/>
  <c r="H1231" i="1"/>
  <c r="G1231" i="1"/>
  <c r="D1231" i="1"/>
  <c r="C1231" i="1"/>
  <c r="G1230" i="1"/>
  <c r="D1230" i="1"/>
  <c r="C1230" i="1"/>
  <c r="H1230" i="1" s="1"/>
  <c r="H1229" i="1"/>
  <c r="G1229" i="1"/>
  <c r="D1229" i="1"/>
  <c r="C1229" i="1"/>
  <c r="G1228" i="1"/>
  <c r="D1228" i="1"/>
  <c r="C1228" i="1"/>
  <c r="H1228" i="1" s="1"/>
  <c r="H1227" i="1"/>
  <c r="G1227" i="1"/>
  <c r="D1227" i="1"/>
  <c r="C1227" i="1"/>
  <c r="G1226" i="1"/>
  <c r="D1226" i="1"/>
  <c r="C1226" i="1"/>
  <c r="H1226" i="1" s="1"/>
  <c r="H1225" i="1"/>
  <c r="G1225" i="1"/>
  <c r="D1225" i="1"/>
  <c r="C1225" i="1"/>
  <c r="G1224" i="1"/>
  <c r="D1224" i="1"/>
  <c r="C1224" i="1"/>
  <c r="H1224" i="1" s="1"/>
  <c r="H1223" i="1"/>
  <c r="G1223" i="1"/>
  <c r="D1223" i="1"/>
  <c r="C1223" i="1"/>
  <c r="G1222" i="1"/>
  <c r="D1222" i="1"/>
  <c r="C1222" i="1"/>
  <c r="H1222" i="1" s="1"/>
  <c r="H1221" i="1"/>
  <c r="G1221" i="1"/>
  <c r="D1221" i="1"/>
  <c r="C1221" i="1"/>
  <c r="G1220" i="1"/>
  <c r="D1220" i="1"/>
  <c r="C1220" i="1"/>
  <c r="H1220" i="1" s="1"/>
  <c r="H1219" i="1"/>
  <c r="G1219" i="1"/>
  <c r="D1219" i="1"/>
  <c r="C1219" i="1"/>
  <c r="G1218" i="1"/>
  <c r="D1218" i="1"/>
  <c r="C1218" i="1"/>
  <c r="H1218" i="1" s="1"/>
  <c r="H1217" i="1"/>
  <c r="G1217" i="1"/>
  <c r="D1217" i="1"/>
  <c r="C1217" i="1"/>
  <c r="G1216" i="1"/>
  <c r="D1216" i="1"/>
  <c r="C1216" i="1"/>
  <c r="H1216" i="1" s="1"/>
  <c r="H1215" i="1"/>
  <c r="G1215" i="1"/>
  <c r="D1215" i="1"/>
  <c r="C1215" i="1"/>
  <c r="G1214" i="1"/>
  <c r="D1214" i="1"/>
  <c r="C1214" i="1"/>
  <c r="H1214" i="1" s="1"/>
  <c r="H1213" i="1"/>
  <c r="G1213" i="1"/>
  <c r="D1213" i="1"/>
  <c r="C1213" i="1"/>
  <c r="G1212" i="1"/>
  <c r="D1212" i="1"/>
  <c r="C1212" i="1"/>
  <c r="H1212" i="1" s="1"/>
  <c r="H1211" i="1"/>
  <c r="G1211" i="1"/>
  <c r="D1211" i="1"/>
  <c r="C1211" i="1"/>
  <c r="G1210" i="1"/>
  <c r="D1210" i="1"/>
  <c r="C1210" i="1"/>
  <c r="H1210" i="1" s="1"/>
  <c r="H1209" i="1"/>
  <c r="G1209" i="1"/>
  <c r="D1209" i="1"/>
  <c r="C1209" i="1"/>
  <c r="G1208" i="1"/>
  <c r="D1208" i="1"/>
  <c r="C1208" i="1"/>
  <c r="H1208" i="1" s="1"/>
  <c r="D1207" i="1"/>
  <c r="G1206" i="1"/>
  <c r="D1206" i="1"/>
  <c r="C1206" i="1"/>
  <c r="H1206" i="1" s="1"/>
  <c r="H1205" i="1"/>
  <c r="G1205" i="1"/>
  <c r="D1205" i="1"/>
  <c r="C1205" i="1"/>
  <c r="G1204" i="1"/>
  <c r="D1204" i="1"/>
  <c r="C1204" i="1"/>
  <c r="H1204" i="1" s="1"/>
  <c r="H1203" i="1"/>
  <c r="G1203" i="1"/>
  <c r="D1203" i="1"/>
  <c r="C1203" i="1"/>
  <c r="G1202" i="1"/>
  <c r="D1202" i="1"/>
  <c r="C1202" i="1"/>
  <c r="H1202" i="1" s="1"/>
  <c r="H1201" i="1"/>
  <c r="G1201" i="1"/>
  <c r="D1201" i="1"/>
  <c r="C1201" i="1"/>
  <c r="G1200" i="1"/>
  <c r="D1200" i="1"/>
  <c r="C1200" i="1"/>
  <c r="H1200" i="1" s="1"/>
  <c r="H1199" i="1"/>
  <c r="G1199" i="1"/>
  <c r="D1199" i="1"/>
  <c r="C1199" i="1"/>
  <c r="G1198" i="1"/>
  <c r="D1198" i="1"/>
  <c r="C1198" i="1"/>
  <c r="H1198" i="1" s="1"/>
  <c r="H1197" i="1"/>
  <c r="G1197" i="1"/>
  <c r="D1197" i="1"/>
  <c r="C1197" i="1"/>
  <c r="G1196" i="1"/>
  <c r="D1196" i="1"/>
  <c r="C1196" i="1"/>
  <c r="H1196" i="1" s="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2" i="1"/>
  <c r="G642" i="1"/>
  <c r="D642" i="1"/>
  <c r="C642"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3" i="1"/>
  <c r="G423" i="1"/>
  <c r="D423" i="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C304"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D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D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2" i="1"/>
  <c r="G1414" i="1" l="1"/>
  <c r="H1414" i="1"/>
  <c r="H1489" i="1"/>
  <c r="G1489" i="1"/>
  <c r="G1292" i="1"/>
  <c r="H1306" i="1"/>
  <c r="G1306" i="1"/>
  <c r="H1314" i="1"/>
  <c r="G1314" i="1"/>
  <c r="H1322" i="1"/>
  <c r="G1322" i="1"/>
  <c r="H1330" i="1"/>
  <c r="G1330" i="1"/>
  <c r="H1338" i="1"/>
  <c r="G1338" i="1"/>
  <c r="H1346" i="1"/>
  <c r="G1346" i="1"/>
  <c r="H1354" i="1"/>
  <c r="G1354" i="1"/>
  <c r="H1362" i="1"/>
  <c r="H1370" i="1"/>
  <c r="H1378" i="1"/>
  <c r="H1386" i="1"/>
  <c r="H1394" i="1"/>
  <c r="G1420" i="1"/>
  <c r="H1420" i="1"/>
  <c r="G1444" i="1"/>
  <c r="H1444" i="1"/>
  <c r="H1479" i="1"/>
  <c r="G1479" i="1"/>
  <c r="H1536" i="1"/>
  <c r="G1536" i="1"/>
  <c r="H1405" i="1"/>
  <c r="G1405" i="1"/>
  <c r="G1285" i="1"/>
  <c r="G1290" i="1"/>
  <c r="H1294" i="1"/>
  <c r="G1301" i="1"/>
  <c r="H1402" i="1"/>
  <c r="G1423" i="1"/>
  <c r="H1521" i="1"/>
  <c r="G1521" i="1"/>
  <c r="H1461" i="1"/>
  <c r="G1461" i="1"/>
  <c r="H1304" i="1"/>
  <c r="G1304" i="1"/>
  <c r="H1312" i="1"/>
  <c r="G1312" i="1"/>
  <c r="H1320" i="1"/>
  <c r="G1320" i="1"/>
  <c r="H1328" i="1"/>
  <c r="G1328" i="1"/>
  <c r="H1336" i="1"/>
  <c r="G1336" i="1"/>
  <c r="H1344" i="1"/>
  <c r="G1344" i="1"/>
  <c r="H1352" i="1"/>
  <c r="G1352" i="1"/>
  <c r="H1360" i="1"/>
  <c r="G1360" i="1"/>
  <c r="H1421" i="1"/>
  <c r="G1421" i="1"/>
  <c r="H1441" i="1"/>
  <c r="G1441" i="1"/>
  <c r="H1445" i="1"/>
  <c r="G1445" i="1"/>
  <c r="G1476" i="1"/>
  <c r="H1515" i="1"/>
  <c r="G1515" i="1"/>
  <c r="J1541" i="1"/>
  <c r="H1541" i="1"/>
  <c r="G1541" i="1"/>
  <c r="I1541" i="1" s="1"/>
  <c r="G1286" i="1"/>
  <c r="G1302" i="1"/>
  <c r="H1463" i="1"/>
  <c r="G1463" i="1"/>
  <c r="H1473" i="1"/>
  <c r="G1473" i="1"/>
  <c r="G1508" i="1"/>
  <c r="J1561" i="1"/>
  <c r="H1561" i="1"/>
  <c r="G1561" i="1"/>
  <c r="I1561" i="1" s="1"/>
  <c r="H1310" i="1"/>
  <c r="G1310" i="1"/>
  <c r="H1318" i="1"/>
  <c r="G1318" i="1"/>
  <c r="H1326" i="1"/>
  <c r="G1326" i="1"/>
  <c r="H1334" i="1"/>
  <c r="G1334" i="1"/>
  <c r="H1342" i="1"/>
  <c r="G1342" i="1"/>
  <c r="H1350" i="1"/>
  <c r="G1350" i="1"/>
  <c r="H1358" i="1"/>
  <c r="G1358" i="1"/>
  <c r="H1418" i="1"/>
  <c r="G1428" i="1"/>
  <c r="H1428" i="1"/>
  <c r="G1442" i="1"/>
  <c r="H1442" i="1"/>
  <c r="H1477" i="1"/>
  <c r="G1477" i="1"/>
  <c r="H1495" i="1"/>
  <c r="G1495" i="1"/>
  <c r="H1505" i="1"/>
  <c r="G1505" i="1"/>
  <c r="H1286" i="1"/>
  <c r="G1293" i="1"/>
  <c r="H1302" i="1"/>
  <c r="G1404" i="1"/>
  <c r="H1404" i="1"/>
  <c r="I16" i="3"/>
  <c r="H1284" i="1"/>
  <c r="G1296" i="1"/>
  <c r="H1300" i="1"/>
  <c r="H1308" i="1"/>
  <c r="G1308" i="1"/>
  <c r="H1316" i="1"/>
  <c r="G1316" i="1"/>
  <c r="H1324" i="1"/>
  <c r="G1324" i="1"/>
  <c r="H1332" i="1"/>
  <c r="G1332" i="1"/>
  <c r="H1340" i="1"/>
  <c r="G1340" i="1"/>
  <c r="H1348" i="1"/>
  <c r="G1348" i="1"/>
  <c r="H1356" i="1"/>
  <c r="G1356" i="1"/>
  <c r="H1364" i="1"/>
  <c r="H1372" i="1"/>
  <c r="H1380" i="1"/>
  <c r="H1388" i="1"/>
  <c r="H1396" i="1"/>
  <c r="G1411" i="1"/>
  <c r="G1413" i="1"/>
  <c r="H1429" i="1"/>
  <c r="G1429" i="1"/>
  <c r="H1447" i="1"/>
  <c r="G1447" i="1"/>
  <c r="H1457" i="1"/>
  <c r="G1457" i="1"/>
  <c r="G1492" i="1"/>
  <c r="G1400" i="1"/>
  <c r="G1416" i="1"/>
  <c r="G1426" i="1"/>
  <c r="G1432" i="1"/>
  <c r="H1435" i="1"/>
  <c r="G1435" i="1"/>
  <c r="G1448" i="1"/>
  <c r="H1451" i="1"/>
  <c r="G1451" i="1"/>
  <c r="G1464" i="1"/>
  <c r="H1467" i="1"/>
  <c r="G1467" i="1"/>
  <c r="G1480" i="1"/>
  <c r="H1483" i="1"/>
  <c r="G1483" i="1"/>
  <c r="G1496" i="1"/>
  <c r="H1499" i="1"/>
  <c r="G1499" i="1"/>
  <c r="H1525" i="1"/>
  <c r="G1525" i="1"/>
  <c r="H1548" i="1"/>
  <c r="G1548" i="1"/>
  <c r="J1548" i="1"/>
  <c r="H1677" i="1"/>
  <c r="G1677" i="1"/>
  <c r="I34" i="3"/>
  <c r="D1571" i="1"/>
  <c r="I38" i="3"/>
  <c r="C1621" i="1"/>
  <c r="H1493" i="1"/>
  <c r="G1493" i="1"/>
  <c r="H1509" i="1"/>
  <c r="G1509" i="1"/>
  <c r="H1519" i="1"/>
  <c r="G1519" i="1"/>
  <c r="G1362" i="1"/>
  <c r="G1364" i="1"/>
  <c r="G1366" i="1"/>
  <c r="G1368" i="1"/>
  <c r="G1370" i="1"/>
  <c r="G1372" i="1"/>
  <c r="G1374" i="1"/>
  <c r="G1376" i="1"/>
  <c r="G1378" i="1"/>
  <c r="G1380" i="1"/>
  <c r="G1382" i="1"/>
  <c r="G1384" i="1"/>
  <c r="G1386" i="1"/>
  <c r="G1388" i="1"/>
  <c r="G1390" i="1"/>
  <c r="G1392" i="1"/>
  <c r="G1394" i="1"/>
  <c r="G1396" i="1"/>
  <c r="G1398" i="1"/>
  <c r="H1400" i="1"/>
  <c r="G1407" i="1"/>
  <c r="G1412" i="1"/>
  <c r="H1416" i="1"/>
  <c r="G1424" i="1"/>
  <c r="H1426" i="1"/>
  <c r="H1432" i="1"/>
  <c r="G1436" i="1"/>
  <c r="H1439" i="1"/>
  <c r="G1439" i="1"/>
  <c r="H1448" i="1"/>
  <c r="G1452" i="1"/>
  <c r="H1455" i="1"/>
  <c r="G1455" i="1"/>
  <c r="G1468" i="1"/>
  <c r="H1471" i="1"/>
  <c r="G1471" i="1"/>
  <c r="G1484" i="1"/>
  <c r="H1487" i="1"/>
  <c r="G1487" i="1"/>
  <c r="G1500" i="1"/>
  <c r="H1503" i="1"/>
  <c r="G1503" i="1"/>
  <c r="H1513" i="1"/>
  <c r="G1513" i="1"/>
  <c r="H1534" i="1"/>
  <c r="G1534" i="1"/>
  <c r="H1605" i="1"/>
  <c r="G1605" i="1"/>
  <c r="H1652" i="1"/>
  <c r="G1660" i="1"/>
  <c r="H1660" i="1"/>
  <c r="G1410" i="1"/>
  <c r="H1427" i="1"/>
  <c r="G1430" i="1"/>
  <c r="H1433" i="1"/>
  <c r="G1433" i="1"/>
  <c r="G1446" i="1"/>
  <c r="H1449" i="1"/>
  <c r="G1449" i="1"/>
  <c r="G1462" i="1"/>
  <c r="H1465" i="1"/>
  <c r="G1465" i="1"/>
  <c r="G1478" i="1"/>
  <c r="H1481" i="1"/>
  <c r="G1481" i="1"/>
  <c r="G1494" i="1"/>
  <c r="H1497" i="1"/>
  <c r="G1497" i="1"/>
  <c r="H1523" i="1"/>
  <c r="G1523" i="1"/>
  <c r="G1529" i="1"/>
  <c r="G1546" i="1"/>
  <c r="I1546" i="1" s="1"/>
  <c r="J1546" i="1"/>
  <c r="H1546" i="1"/>
  <c r="I1557" i="1"/>
  <c r="I1574" i="1"/>
  <c r="H1443" i="1"/>
  <c r="G1443" i="1"/>
  <c r="H1459" i="1"/>
  <c r="G1459" i="1"/>
  <c r="H1475" i="1"/>
  <c r="G1475" i="1"/>
  <c r="H1491" i="1"/>
  <c r="G1491" i="1"/>
  <c r="H1507" i="1"/>
  <c r="G1507" i="1"/>
  <c r="H1517" i="1"/>
  <c r="G1517" i="1"/>
  <c r="I1544" i="1"/>
  <c r="G1588" i="1"/>
  <c r="H1588" i="1"/>
  <c r="H1629" i="1"/>
  <c r="G1629" i="1"/>
  <c r="D360" i="4"/>
  <c r="F373" i="4"/>
  <c r="G1401" i="1"/>
  <c r="G1406" i="1"/>
  <c r="H1410" i="1"/>
  <c r="H1425" i="1"/>
  <c r="G1427" i="1"/>
  <c r="H1430" i="1"/>
  <c r="G1434" i="1"/>
  <c r="H1437" i="1"/>
  <c r="G1437" i="1"/>
  <c r="H1446" i="1"/>
  <c r="G1450" i="1"/>
  <c r="H1453" i="1"/>
  <c r="G1453" i="1"/>
  <c r="G1466" i="1"/>
  <c r="H1469" i="1"/>
  <c r="G1469" i="1"/>
  <c r="G1482" i="1"/>
  <c r="G1498" i="1"/>
  <c r="H1501" i="1"/>
  <c r="G1501" i="1"/>
  <c r="H1511" i="1"/>
  <c r="G1511" i="1"/>
  <c r="H1527" i="1"/>
  <c r="G1527" i="1"/>
  <c r="F269" i="4"/>
  <c r="J1544" i="1"/>
  <c r="J1547" i="1"/>
  <c r="H1547" i="1"/>
  <c r="G1564" i="1"/>
  <c r="I1564" i="1" s="1"/>
  <c r="H1578" i="1"/>
  <c r="I1578" i="1" s="1"/>
  <c r="G1581" i="1"/>
  <c r="I1581" i="1" s="1"/>
  <c r="G1617" i="1"/>
  <c r="H1645" i="1"/>
  <c r="G1645" i="1"/>
  <c r="D153" i="4"/>
  <c r="F154" i="4"/>
  <c r="F237" i="4"/>
  <c r="E430" i="4"/>
  <c r="D5" i="7"/>
  <c r="C1539" i="1"/>
  <c r="H1554" i="1"/>
  <c r="G1554" i="1"/>
  <c r="H1580" i="1"/>
  <c r="G1580" i="1"/>
  <c r="H1653" i="1"/>
  <c r="G1653" i="1"/>
  <c r="E262" i="4"/>
  <c r="D258" i="1" s="1"/>
  <c r="G1565" i="1"/>
  <c r="I1565" i="1" s="1"/>
  <c r="H1573" i="1"/>
  <c r="G1573" i="1"/>
  <c r="I1573" i="1" s="1"/>
  <c r="G1585" i="1"/>
  <c r="H1589" i="1"/>
  <c r="G1589" i="1"/>
  <c r="G1602" i="1"/>
  <c r="H1612" i="1"/>
  <c r="G1626" i="1"/>
  <c r="H1636" i="1"/>
  <c r="H1661" i="1"/>
  <c r="G1661" i="1"/>
  <c r="G1674" i="1"/>
  <c r="H1684" i="1"/>
  <c r="D164" i="4"/>
  <c r="F170" i="4"/>
  <c r="H1530" i="1"/>
  <c r="G1551" i="1"/>
  <c r="I1551" i="1" s="1"/>
  <c r="H1562" i="1"/>
  <c r="I1562" i="1" s="1"/>
  <c r="H1567" i="1"/>
  <c r="G1567" i="1"/>
  <c r="I1567" i="1" s="1"/>
  <c r="J1580" i="1"/>
  <c r="G1609" i="1"/>
  <c r="H1613" i="1"/>
  <c r="G1613" i="1"/>
  <c r="H1637" i="1"/>
  <c r="G1637" i="1"/>
  <c r="G1650" i="1"/>
  <c r="H1685" i="1"/>
  <c r="G1685" i="1"/>
  <c r="H1528" i="1"/>
  <c r="H1540" i="1"/>
  <c r="H1551" i="1"/>
  <c r="J1554" i="1"/>
  <c r="H1560" i="1"/>
  <c r="G1560" i="1"/>
  <c r="H1577" i="1"/>
  <c r="G1577" i="1"/>
  <c r="D7" i="4"/>
  <c r="F8" i="4"/>
  <c r="D106" i="4"/>
  <c r="F112" i="4"/>
  <c r="D230" i="4"/>
  <c r="D273" i="4"/>
  <c r="F274" i="4"/>
  <c r="I21" i="3"/>
  <c r="H1550" i="1"/>
  <c r="G1550" i="1"/>
  <c r="H1571" i="1"/>
  <c r="G1571" i="1"/>
  <c r="H1597" i="1"/>
  <c r="G1597" i="1"/>
  <c r="H1669" i="1"/>
  <c r="G1669" i="1"/>
  <c r="D308" i="4"/>
  <c r="F321" i="4"/>
  <c r="F412" i="4"/>
  <c r="E571" i="4"/>
  <c r="D565" i="1" s="1"/>
  <c r="E119" i="5"/>
  <c r="D1124" i="1" s="1"/>
  <c r="D51" i="8"/>
  <c r="D49" i="4"/>
  <c r="D125" i="4"/>
  <c r="F263" i="4"/>
  <c r="D536" i="4"/>
  <c r="F127" i="5"/>
  <c r="F204" i="5"/>
  <c r="D203" i="5"/>
  <c r="E309" i="4"/>
  <c r="E361" i="4"/>
  <c r="D647" i="4"/>
  <c r="D430" i="4"/>
  <c r="F630" i="4"/>
  <c r="D629" i="4"/>
  <c r="G339" i="9"/>
  <c r="E339" i="9" s="1"/>
  <c r="B339" i="9" s="1"/>
  <c r="F219" i="5"/>
  <c r="B42" i="9"/>
  <c r="B74" i="9"/>
  <c r="F322" i="4"/>
  <c r="F374" i="4"/>
  <c r="E647" i="4"/>
  <c r="D641" i="1" s="1"/>
  <c r="E536" i="4"/>
  <c r="E584" i="4"/>
  <c r="D578" i="1" s="1"/>
  <c r="G156" i="9"/>
  <c r="F607" i="4"/>
  <c r="G316" i="9"/>
  <c r="G315" i="9"/>
  <c r="D147" i="5"/>
  <c r="F150" i="5"/>
  <c r="D178" i="5"/>
  <c r="F186" i="5"/>
  <c r="F5" i="6"/>
  <c r="F36" i="6"/>
  <c r="D35" i="6"/>
  <c r="H315" i="9"/>
  <c r="E147" i="5"/>
  <c r="D1152" i="1" s="1"/>
  <c r="H316" i="9"/>
  <c r="H336" i="9"/>
  <c r="E177" i="5"/>
  <c r="E141" i="6"/>
  <c r="B34" i="9"/>
  <c r="E72" i="9"/>
  <c r="B72" i="9" s="1"/>
  <c r="D12" i="5"/>
  <c r="E69" i="5"/>
  <c r="G314" i="9"/>
  <c r="E314" i="9" s="1"/>
  <c r="B314" i="9" s="1"/>
  <c r="F89" i="5"/>
  <c r="D88" i="5"/>
  <c r="F256" i="5"/>
  <c r="F6" i="6"/>
  <c r="H156" i="9"/>
  <c r="E466" i="4"/>
  <c r="D460" i="1" s="1"/>
  <c r="D571" i="4"/>
  <c r="F71" i="5"/>
  <c r="D251" i="5"/>
  <c r="D89" i="6"/>
  <c r="F122" i="6"/>
  <c r="D114" i="6"/>
  <c r="B26" i="9"/>
  <c r="B58" i="9"/>
  <c r="E64" i="9"/>
  <c r="B64" i="9" s="1"/>
  <c r="E337" i="9"/>
  <c r="B337" i="9" s="1"/>
  <c r="I10" i="9"/>
  <c r="E108" i="9"/>
  <c r="B108" i="9" s="1"/>
  <c r="E172" i="9"/>
  <c r="B172" i="9" s="1"/>
  <c r="G210" i="9"/>
  <c r="E210" i="9" s="1"/>
  <c r="B210" i="9" s="1"/>
  <c r="G214" i="9"/>
  <c r="E214" i="9" s="1"/>
  <c r="B214" i="9" s="1"/>
  <c r="G218" i="9"/>
  <c r="E218" i="9" s="1"/>
  <c r="B218" i="9" s="1"/>
  <c r="G222" i="9"/>
  <c r="E222" i="9" s="1"/>
  <c r="B222" i="9" s="1"/>
  <c r="G226" i="9"/>
  <c r="E226" i="9" s="1"/>
  <c r="B226" i="9" s="1"/>
  <c r="B241" i="9"/>
  <c r="F247" i="9"/>
  <c r="B247" i="9" s="1"/>
  <c r="B254" i="9"/>
  <c r="B285" i="9"/>
  <c r="F291" i="9"/>
  <c r="B291" i="9" s="1"/>
  <c r="B82" i="9"/>
  <c r="B102" i="9"/>
  <c r="B166" i="9"/>
  <c r="L207" i="9"/>
  <c r="F207" i="9" s="1"/>
  <c r="G211" i="9"/>
  <c r="E211" i="9" s="1"/>
  <c r="B211" i="9" s="1"/>
  <c r="G215" i="9"/>
  <c r="E215" i="9" s="1"/>
  <c r="B215" i="9" s="1"/>
  <c r="G219" i="9"/>
  <c r="E219" i="9" s="1"/>
  <c r="B219" i="9" s="1"/>
  <c r="G223" i="9"/>
  <c r="E223" i="9" s="1"/>
  <c r="B223" i="9" s="1"/>
  <c r="G227" i="9"/>
  <c r="E227" i="9" s="1"/>
  <c r="B227" i="9" s="1"/>
  <c r="B78" i="9"/>
  <c r="E80" i="9"/>
  <c r="B80" i="9" s="1"/>
  <c r="B87" i="9"/>
  <c r="B118" i="9"/>
  <c r="B134" i="9"/>
  <c r="B150" i="9"/>
  <c r="B233" i="9"/>
  <c r="F239" i="9"/>
  <c r="B239" i="9" s="1"/>
  <c r="B246" i="9"/>
  <c r="B277" i="9"/>
  <c r="F283" i="9"/>
  <c r="B283" i="9" s="1"/>
  <c r="B288" i="9"/>
  <c r="E324" i="9"/>
  <c r="B324" i="9" s="1"/>
  <c r="G310" i="9"/>
  <c r="M228" i="9"/>
  <c r="G179" i="9"/>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G208" i="9"/>
  <c r="E208" i="9" s="1"/>
  <c r="B208" i="9" s="1"/>
  <c r="G212" i="9"/>
  <c r="E212" i="9" s="1"/>
  <c r="B212" i="9" s="1"/>
  <c r="G216" i="9"/>
  <c r="E216" i="9" s="1"/>
  <c r="B216" i="9" s="1"/>
  <c r="G220" i="9"/>
  <c r="E220" i="9" s="1"/>
  <c r="B220" i="9" s="1"/>
  <c r="G224" i="9"/>
  <c r="E224" i="9" s="1"/>
  <c r="B224" i="9" s="1"/>
  <c r="L228" i="9"/>
  <c r="F228" i="9" s="1"/>
  <c r="B228" i="9" s="1"/>
  <c r="H308" i="9"/>
  <c r="E308" i="9" s="1"/>
  <c r="B308" i="9" s="1"/>
  <c r="B94" i="9"/>
  <c r="B130" i="9"/>
  <c r="B146" i="9"/>
  <c r="B229" i="9"/>
  <c r="F255" i="9"/>
  <c r="B255" i="9" s="1"/>
  <c r="B262" i="9"/>
  <c r="G300" i="9"/>
  <c r="E300" i="9" s="1"/>
  <c r="B300" i="9" s="1"/>
  <c r="B304" i="9"/>
  <c r="H19" i="9"/>
  <c r="E19" i="9" s="1"/>
  <c r="B19" i="9" s="1"/>
  <c r="B110" i="9"/>
  <c r="B158" i="9"/>
  <c r="G209" i="9"/>
  <c r="E209" i="9" s="1"/>
  <c r="B209" i="9" s="1"/>
  <c r="G213" i="9"/>
  <c r="E213" i="9" s="1"/>
  <c r="B213" i="9" s="1"/>
  <c r="G217" i="9"/>
  <c r="E217" i="9" s="1"/>
  <c r="B217" i="9" s="1"/>
  <c r="G221" i="9"/>
  <c r="E221" i="9" s="1"/>
  <c r="B221" i="9" s="1"/>
  <c r="G225" i="9"/>
  <c r="E225" i="9" s="1"/>
  <c r="B225" i="9" s="1"/>
  <c r="F298" i="9"/>
  <c r="G309" i="9"/>
  <c r="B90" i="9"/>
  <c r="E92" i="9"/>
  <c r="B92" i="9" s="1"/>
  <c r="B126" i="9"/>
  <c r="B142" i="9"/>
  <c r="B245" i="9"/>
  <c r="F251" i="9"/>
  <c r="B251" i="9" s="1"/>
  <c r="B265" i="9"/>
  <c r="F271" i="9"/>
  <c r="B271" i="9" s="1"/>
  <c r="B278" i="9"/>
  <c r="B294" i="9"/>
  <c r="G301" i="9"/>
  <c r="E301" i="9" s="1"/>
  <c r="B301" i="9" s="1"/>
  <c r="F12" i="5" l="1"/>
  <c r="C1017" i="1"/>
  <c r="D7" i="5"/>
  <c r="F114" i="6"/>
  <c r="C1510" i="1"/>
  <c r="H29" i="3"/>
  <c r="F273" i="4"/>
  <c r="C269" i="1"/>
  <c r="I1560" i="1"/>
  <c r="E179" i="9"/>
  <c r="B179" i="9" s="1"/>
  <c r="F35" i="6"/>
  <c r="H27" i="3"/>
  <c r="C1431" i="1"/>
  <c r="F147" i="5"/>
  <c r="C1152" i="1"/>
  <c r="F430" i="4"/>
  <c r="C424" i="1"/>
  <c r="F536" i="4"/>
  <c r="D535" i="4"/>
  <c r="C530" i="1"/>
  <c r="F230" i="4"/>
  <c r="C226" i="1"/>
  <c r="I1580" i="1"/>
  <c r="G336" i="9"/>
  <c r="E336" i="9" s="1"/>
  <c r="B336" i="9" s="1"/>
  <c r="D177" i="5"/>
  <c r="F178" i="5"/>
  <c r="C1182" i="1"/>
  <c r="F89" i="6"/>
  <c r="C1485" i="1"/>
  <c r="I30" i="3"/>
  <c r="D1537" i="1"/>
  <c r="E315" i="9"/>
  <c r="B315" i="9" s="1"/>
  <c r="F647" i="4"/>
  <c r="C641" i="1"/>
  <c r="G24" i="9"/>
  <c r="E24" i="9" s="1"/>
  <c r="D152" i="4"/>
  <c r="H24" i="9"/>
  <c r="F153" i="4"/>
  <c r="C149" i="1"/>
  <c r="E535" i="4"/>
  <c r="D530" i="1"/>
  <c r="E639" i="4"/>
  <c r="D633" i="1" s="1"/>
  <c r="D424" i="1"/>
  <c r="E309" i="9"/>
  <c r="B309" i="9" s="1"/>
  <c r="E310" i="9"/>
  <c r="B310" i="9" s="1"/>
  <c r="F251" i="5"/>
  <c r="H24" i="3"/>
  <c r="C1255" i="1"/>
  <c r="F88" i="5"/>
  <c r="D69" i="5"/>
  <c r="C1093" i="1"/>
  <c r="I23" i="3"/>
  <c r="E176" i="5"/>
  <c r="D1180" i="1" s="1"/>
  <c r="D1181" i="1"/>
  <c r="E316" i="9"/>
  <c r="B316" i="9" s="1"/>
  <c r="E360" i="4"/>
  <c r="D356" i="1"/>
  <c r="F125" i="4"/>
  <c r="C121" i="1"/>
  <c r="I1550" i="1"/>
  <c r="F106" i="4"/>
  <c r="C102" i="1"/>
  <c r="I1554" i="1"/>
  <c r="F262" i="4"/>
  <c r="D141" i="6"/>
  <c r="E308" i="4"/>
  <c r="F309" i="4"/>
  <c r="D304" i="1"/>
  <c r="F49" i="4"/>
  <c r="C45" i="1"/>
  <c r="D417" i="4"/>
  <c r="C303" i="1"/>
  <c r="F629" i="4"/>
  <c r="C623" i="1"/>
  <c r="F571" i="4"/>
  <c r="C565" i="1"/>
  <c r="G347" i="9"/>
  <c r="E347" i="9" s="1"/>
  <c r="E156" i="9"/>
  <c r="B156" i="9" s="1"/>
  <c r="D45" i="8"/>
  <c r="C1628" i="1"/>
  <c r="D6" i="4"/>
  <c r="F7" i="4"/>
  <c r="C3" i="1"/>
  <c r="F164" i="4"/>
  <c r="C160" i="1"/>
  <c r="H258" i="1"/>
  <c r="G258" i="1"/>
  <c r="H1539" i="1"/>
  <c r="G1539" i="1"/>
  <c r="H1621" i="1"/>
  <c r="G1621" i="1"/>
  <c r="G460" i="1"/>
  <c r="H460" i="1"/>
  <c r="I22" i="3"/>
  <c r="D1074" i="1"/>
  <c r="G578" i="1"/>
  <c r="H578" i="1"/>
  <c r="G338" i="9"/>
  <c r="E338" i="9" s="1"/>
  <c r="B338" i="9" s="1"/>
  <c r="F203" i="5"/>
  <c r="C1207" i="1"/>
  <c r="G1124" i="1"/>
  <c r="H1124" i="1"/>
  <c r="E6" i="5"/>
  <c r="E152" i="4"/>
  <c r="G345" i="9"/>
  <c r="E345" i="9" s="1"/>
  <c r="H32" i="3"/>
  <c r="C1538" i="1"/>
  <c r="D418" i="4"/>
  <c r="F360" i="4"/>
  <c r="C355" i="1"/>
  <c r="I1548" i="1"/>
  <c r="E346" i="9" l="1"/>
  <c r="B347" i="9"/>
  <c r="H45" i="1"/>
  <c r="G45" i="1"/>
  <c r="G102" i="1"/>
  <c r="H102" i="1"/>
  <c r="G226" i="1"/>
  <c r="H226" i="1"/>
  <c r="G1152" i="1"/>
  <c r="H1152" i="1"/>
  <c r="H269" i="1"/>
  <c r="G269" i="1"/>
  <c r="C413" i="1"/>
  <c r="H1207" i="1"/>
  <c r="G1207" i="1"/>
  <c r="H565" i="1"/>
  <c r="G565" i="1"/>
  <c r="H1485" i="1"/>
  <c r="G1485" i="1"/>
  <c r="H1538" i="1"/>
  <c r="G1538" i="1"/>
  <c r="B345" i="9"/>
  <c r="E344" i="9"/>
  <c r="I10" i="3" s="1"/>
  <c r="F6" i="4"/>
  <c r="H16" i="3"/>
  <c r="D422" i="4"/>
  <c r="C2" i="1"/>
  <c r="E417" i="4"/>
  <c r="D412" i="1" s="1"/>
  <c r="D303" i="1"/>
  <c r="E422" i="4"/>
  <c r="F69" i="5"/>
  <c r="H22" i="3"/>
  <c r="C1074" i="1"/>
  <c r="H641" i="1"/>
  <c r="G641" i="1"/>
  <c r="H3" i="1"/>
  <c r="G3" i="1"/>
  <c r="G304" i="1"/>
  <c r="H304" i="1"/>
  <c r="H1431" i="1"/>
  <c r="G1431" i="1"/>
  <c r="H9" i="3"/>
  <c r="H1093" i="1"/>
  <c r="G1093" i="1"/>
  <c r="D640" i="4"/>
  <c r="F535" i="4"/>
  <c r="C529" i="1"/>
  <c r="E299" i="4"/>
  <c r="I17" i="3"/>
  <c r="D148" i="1"/>
  <c r="G1628" i="1"/>
  <c r="H1628" i="1"/>
  <c r="H303" i="1"/>
  <c r="G303" i="1"/>
  <c r="F141" i="6"/>
  <c r="H30" i="3"/>
  <c r="C1537" i="1"/>
  <c r="G356" i="1"/>
  <c r="H356" i="1"/>
  <c r="F177" i="5"/>
  <c r="H23" i="3"/>
  <c r="D176" i="5"/>
  <c r="C1181" i="1"/>
  <c r="G424" i="1"/>
  <c r="H424" i="1"/>
  <c r="F7" i="5"/>
  <c r="D6" i="5"/>
  <c r="H21" i="3"/>
  <c r="C1012" i="1"/>
  <c r="G530" i="1"/>
  <c r="H530" i="1"/>
  <c r="H623" i="1"/>
  <c r="G623" i="1"/>
  <c r="H121" i="1"/>
  <c r="G121" i="1"/>
  <c r="G1510" i="1"/>
  <c r="H1510" i="1"/>
  <c r="H299" i="9"/>
  <c r="D1011" i="1"/>
  <c r="I39" i="3"/>
  <c r="C1622" i="1"/>
  <c r="G343" i="9"/>
  <c r="E343" i="9" s="1"/>
  <c r="B343" i="9" s="1"/>
  <c r="K1480" i="9"/>
  <c r="G342" i="9"/>
  <c r="E342" i="9" s="1"/>
  <c r="F417" i="4"/>
  <c r="C412" i="1"/>
  <c r="E418" i="4"/>
  <c r="D413" i="1" s="1"/>
  <c r="D355" i="1"/>
  <c r="H1255" i="1"/>
  <c r="G1255" i="1"/>
  <c r="E640" i="4"/>
  <c r="D634" i="1" s="1"/>
  <c r="D529" i="1"/>
  <c r="D639" i="4"/>
  <c r="H1017" i="1"/>
  <c r="G1017" i="1"/>
  <c r="G160" i="1"/>
  <c r="H160" i="1"/>
  <c r="D299" i="4"/>
  <c r="F152" i="4"/>
  <c r="H17" i="3"/>
  <c r="C148" i="1"/>
  <c r="B24" i="9"/>
  <c r="G1182" i="1"/>
  <c r="H1182" i="1"/>
  <c r="H355" i="1"/>
  <c r="G355" i="1"/>
  <c r="F308" i="4"/>
  <c r="H149" i="1"/>
  <c r="G149" i="1"/>
  <c r="F176" i="5" l="1"/>
  <c r="C1180" i="1"/>
  <c r="F639" i="4"/>
  <c r="C633" i="1"/>
  <c r="E341" i="9"/>
  <c r="B342" i="9"/>
  <c r="G148" i="1"/>
  <c r="H148" i="1"/>
  <c r="F640" i="4"/>
  <c r="C634" i="1"/>
  <c r="G306" i="9"/>
  <c r="E306" i="9" s="1"/>
  <c r="B306" i="9" s="1"/>
  <c r="G299" i="9"/>
  <c r="E299" i="9" s="1"/>
  <c r="F6" i="5"/>
  <c r="C1011" i="1"/>
  <c r="G2" i="1"/>
  <c r="H2" i="1"/>
  <c r="H413" i="1"/>
  <c r="G413" i="1"/>
  <c r="K3" i="9"/>
  <c r="I9" i="3"/>
  <c r="F422" i="4"/>
  <c r="D424" i="4"/>
  <c r="D643" i="4"/>
  <c r="C417" i="1"/>
  <c r="F418" i="4"/>
  <c r="G412" i="1"/>
  <c r="H412" i="1"/>
  <c r="F299" i="4"/>
  <c r="D423" i="4"/>
  <c r="D301" i="4"/>
  <c r="C295" i="1"/>
  <c r="G1622" i="1"/>
  <c r="H1622" i="1"/>
  <c r="H11" i="3"/>
  <c r="H1537" i="1"/>
  <c r="G1537" i="1"/>
  <c r="G1074" i="1"/>
  <c r="H1074" i="1"/>
  <c r="G1012" i="1"/>
  <c r="H1012" i="1"/>
  <c r="E423" i="4"/>
  <c r="E301" i="4"/>
  <c r="D297" i="1" s="1"/>
  <c r="D295" i="1"/>
  <c r="E300" i="4"/>
  <c r="D296" i="1" s="1"/>
  <c r="H1181" i="1"/>
  <c r="G1181" i="1"/>
  <c r="H529" i="1"/>
  <c r="G529" i="1"/>
  <c r="D300" i="4"/>
  <c r="E643" i="4"/>
  <c r="E424" i="4"/>
  <c r="D419" i="1" s="1"/>
  <c r="D417" i="1"/>
  <c r="F301" i="4" l="1"/>
  <c r="C297" i="1"/>
  <c r="H295" i="1"/>
  <c r="G295" i="1"/>
  <c r="F643" i="4"/>
  <c r="C637" i="1"/>
  <c r="D644" i="4"/>
  <c r="G20" i="9"/>
  <c r="F423" i="4"/>
  <c r="D425" i="4"/>
  <c r="C418" i="1"/>
  <c r="H1011" i="1"/>
  <c r="G1011" i="1"/>
  <c r="H8" i="3"/>
  <c r="F424" i="4"/>
  <c r="C419" i="1"/>
  <c r="B299" i="9"/>
  <c r="H633" i="1"/>
  <c r="G633" i="1"/>
  <c r="D637" i="1"/>
  <c r="F300" i="4"/>
  <c r="C296" i="1"/>
  <c r="E644" i="4"/>
  <c r="E645" i="4" s="1"/>
  <c r="E425" i="4"/>
  <c r="D420" i="1" s="1"/>
  <c r="D418" i="1"/>
  <c r="H20" i="9"/>
  <c r="H634" i="1"/>
  <c r="G634" i="1"/>
  <c r="G1180" i="1"/>
  <c r="H1180" i="1"/>
  <c r="N3" i="9"/>
  <c r="I11" i="3"/>
  <c r="H417" i="1"/>
  <c r="G417" i="1"/>
  <c r="D639" i="1" l="1"/>
  <c r="F644" i="4"/>
  <c r="D646" i="4"/>
  <c r="C638" i="1"/>
  <c r="D645" i="4"/>
  <c r="H637" i="1"/>
  <c r="G637" i="1"/>
  <c r="G418" i="1"/>
  <c r="H418" i="1"/>
  <c r="M3" i="9"/>
  <c r="E646" i="4"/>
  <c r="D638" i="1"/>
  <c r="F425" i="4"/>
  <c r="C420" i="1"/>
  <c r="H297" i="1"/>
  <c r="G297" i="1"/>
  <c r="H296" i="1"/>
  <c r="G296" i="1"/>
  <c r="H419" i="1"/>
  <c r="G419" i="1"/>
  <c r="E20" i="9"/>
  <c r="B20" i="9" s="1"/>
  <c r="G420" i="1" l="1"/>
  <c r="H420" i="1"/>
  <c r="G638" i="1"/>
  <c r="H638" i="1"/>
  <c r="D650" i="4"/>
  <c r="F646" i="4"/>
  <c r="C640" i="1"/>
  <c r="D649" i="4"/>
  <c r="F645" i="4"/>
  <c r="C639" i="1"/>
  <c r="G297" i="9"/>
  <c r="E297" i="9" s="1"/>
  <c r="B297" i="9" s="1"/>
  <c r="G334" i="9"/>
  <c r="E334" i="9" s="1"/>
  <c r="H334" i="9"/>
  <c r="E650" i="4"/>
  <c r="D640" i="1"/>
  <c r="E649" i="4"/>
  <c r="I18" i="3" l="1"/>
  <c r="D643" i="1"/>
  <c r="F649" i="4"/>
  <c r="H18" i="3"/>
  <c r="C643" i="1"/>
  <c r="I19" i="3"/>
  <c r="D644" i="1"/>
  <c r="F650" i="4"/>
  <c r="H19" i="3"/>
  <c r="C644" i="1"/>
  <c r="G640" i="1"/>
  <c r="H640" i="1"/>
  <c r="B334" i="9"/>
  <c r="E298" i="9"/>
  <c r="I8" i="3" s="1"/>
  <c r="H639" i="1"/>
  <c r="G639" i="1"/>
  <c r="H7" i="3"/>
  <c r="H643" i="1" l="1"/>
  <c r="G643" i="1"/>
  <c r="G644" i="1"/>
  <c r="H644" i="1"/>
  <c r="J3" i="9"/>
  <c r="H295" i="9" l="1"/>
  <c r="G295" i="9"/>
  <c r="E295" i="9" s="1"/>
  <c r="L293" i="9"/>
  <c r="F293" i="9" s="1"/>
  <c r="H18" i="9"/>
  <c r="G18" i="9"/>
  <c r="I7" i="9"/>
  <c r="K5" i="9"/>
  <c r="M16" i="9"/>
  <c r="L15" i="9"/>
  <c r="K13" i="9"/>
  <c r="G22" i="9"/>
  <c r="E22" i="9" s="1"/>
  <c r="B22" i="9" s="1"/>
  <c r="J10" i="9"/>
  <c r="L16" i="9"/>
  <c r="M15" i="9"/>
  <c r="I11" i="9"/>
  <c r="E11" i="9" s="1"/>
  <c r="B11" i="9" s="1"/>
  <c r="I17" i="9"/>
  <c r="G15" i="9"/>
  <c r="J12" i="9"/>
  <c r="H17" i="9"/>
  <c r="H16" i="9"/>
  <c r="H22" i="9"/>
  <c r="G21" i="9"/>
  <c r="H21" i="9"/>
  <c r="J5" i="9"/>
  <c r="I6" i="9"/>
  <c r="I13" i="9"/>
  <c r="J17" i="9"/>
  <c r="K8" i="9"/>
  <c r="K7" i="9"/>
  <c r="J9" i="9"/>
  <c r="K6" i="9"/>
  <c r="I5" i="9"/>
  <c r="E5" i="9" s="1"/>
  <c r="G16" i="9"/>
  <c r="E16" i="9" s="1"/>
  <c r="J7" i="9"/>
  <c r="I9" i="9"/>
  <c r="K12" i="9"/>
  <c r="I8" i="9"/>
  <c r="J8" i="9"/>
  <c r="H15" i="9"/>
  <c r="K9" i="9"/>
  <c r="J13" i="9"/>
  <c r="K10" i="9"/>
  <c r="G17" i="9"/>
  <c r="E17" i="9" s="1"/>
  <c r="B17" i="9" s="1"/>
  <c r="J6" i="9"/>
  <c r="J11" i="9"/>
  <c r="K11" i="9"/>
  <c r="I12" i="9"/>
  <c r="E12" i="9" s="1"/>
  <c r="B12" i="9" s="1"/>
  <c r="B5" i="9" l="1"/>
  <c r="E21" i="9"/>
  <c r="B21" i="9" s="1"/>
  <c r="E7" i="9"/>
  <c r="B7" i="9" s="1"/>
  <c r="E8" i="9"/>
  <c r="B8" i="9" s="1"/>
  <c r="F16" i="9"/>
  <c r="E18" i="9"/>
  <c r="B18" i="9" s="1"/>
  <c r="E10" i="9"/>
  <c r="B10" i="9" s="1"/>
  <c r="B293" i="9"/>
  <c r="F23" i="9"/>
  <c r="E9" i="9"/>
  <c r="B9" i="9" s="1"/>
  <c r="E13" i="9"/>
  <c r="B13" i="9" s="1"/>
  <c r="B295" i="9"/>
  <c r="E23" i="9"/>
  <c r="I7" i="3" s="1"/>
  <c r="B16" i="9"/>
  <c r="E6" i="9"/>
  <c r="B6" i="9" s="1"/>
  <c r="E15" i="9"/>
  <c r="F15" i="9"/>
  <c r="F14" i="9" s="1"/>
  <c r="E4" i="9" l="1"/>
  <c r="F3"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<sst xmlns="http://schemas.openxmlformats.org/spreadsheetml/2006/main" count="4719" uniqueCount="3650">
  <si>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</si>
  <si>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</si>
  <si>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</si>
  <si>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</si>
  <si>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</si>
  <si>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</si>
  <si>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</si>
  <si>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</si>
  <si>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</si>
  <si>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</si>
  <si>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</si>
  <si>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</si>
  <si>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</si>
  <si>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</si>
  <si>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</si>
  <si>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</si>
  <si>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</si>
  <si>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</si>
  <si>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</si>
  <si>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</si>
  <si>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</si>
  <si>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</si>
  <si>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</si>
  <si>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</si>
  <si>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</si>
  <si>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</si>
  <si>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</si>
  <si>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</si>
  <si>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</si>
  <si>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</si>
  <si>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</si>
  <si>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OKUČANI</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</si>
  <si>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</si>
  <si>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</si>
  <si>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</si>
  <si>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</si>
  <si>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</si>
  <si>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</si>
  <si>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</si>
  <si>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</si>
  <si>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</si>
  <si>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</si>
  <si>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</si>
  <si>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</si>
  <si>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</si>
  <si>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</si>
  <si>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</si>
  <si>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</si>
  <si>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</si>
  <si>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</si>
  <si>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</si>
  <si>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</si>
  <si>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</si>
  <si>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</si>
  <si>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</si>
  <si>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</si>
  <si>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37113 - OPĆINA OKUČANI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</si>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</sst>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1119672.6500000001</v>
      </c>
      <c r="D2" s="6">
        <f>'PR-RAS'!E6</f>
        <v>1120232.3599999999</v>
      </c>
      <c r="E2" s="6">
        <v>0</v>
      </c>
      <c r="F2" s="6">
        <v>0</v>
      </c>
      <c r="G2" s="7">
        <f t="shared" ref="G2:G274" si="0">(B2/1000)*(C2*1+D2*2)</f>
        <v>3360.1373700000004</v>
      </c>
      <c r="H2" s="7">
        <f t="shared" ref="H2:H274" si="1">ABS(C2-ROUND(C2,0))+ABS(D2-ROUND(D2,0))</f>
        <v>0.70999999972991645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178883.20000000004</v>
      </c>
      <c r="D3" s="1">
        <f>'PR-RAS'!E7</f>
        <v>282696.21999999991</v>
      </c>
      <c r="E3" s="1">
        <v>0</v>
      </c>
      <c r="F3" s="1">
        <v>0</v>
      </c>
      <c r="G3" s="2">
        <f t="shared" si="0"/>
        <v>1488.5512799999999</v>
      </c>
      <c r="H3" s="2">
        <f t="shared" si="1"/>
        <v>0.41999999995459802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158307.46000000002</v>
      </c>
      <c r="D4" s="1">
        <f>'PR-RAS'!E8</f>
        <v>224311.31999999995</v>
      </c>
      <c r="E4" s="1">
        <v>0</v>
      </c>
      <c r="F4" s="1">
        <v>0</v>
      </c>
      <c r="G4" s="2">
        <f t="shared" si="0"/>
        <v>1820.7902999999997</v>
      </c>
      <c r="H4" s="2">
        <f t="shared" si="1"/>
        <v>0.77999999996973202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200087.74</v>
      </c>
      <c r="D5" s="1">
        <f>'PR-RAS'!E9</f>
        <v>250714.11</v>
      </c>
      <c r="E5" s="1">
        <v>0</v>
      </c>
      <c r="F5" s="1">
        <v>0</v>
      </c>
      <c r="G5" s="2">
        <f t="shared" si="0"/>
        <v>2806.0638399999998</v>
      </c>
      <c r="H5" s="2">
        <f t="shared" si="1"/>
        <v>0.36999999999534339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10855.72</v>
      </c>
      <c r="D6" s="1">
        <f>'PR-RAS'!E10</f>
        <v>16989.939999999999</v>
      </c>
      <c r="E6" s="1">
        <v>0</v>
      </c>
      <c r="F6" s="1">
        <v>0</v>
      </c>
      <c r="G6" s="2">
        <f t="shared" si="0"/>
        <v>224.178</v>
      </c>
      <c r="H6" s="2">
        <f t="shared" si="1"/>
        <v>0.34000000000196451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3247.99</v>
      </c>
      <c r="D7" s="1">
        <f>'PR-RAS'!E11</f>
        <v>5419.93</v>
      </c>
      <c r="E7" s="1">
        <v>0</v>
      </c>
      <c r="F7" s="1">
        <v>0</v>
      </c>
      <c r="G7" s="2">
        <f t="shared" si="0"/>
        <v>84.527100000000004</v>
      </c>
      <c r="H7" s="2">
        <f t="shared" si="1"/>
        <v>7.999999999992724E-2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27090.86</v>
      </c>
      <c r="D8" s="1">
        <f>'PR-RAS'!E12</f>
        <v>30250.42</v>
      </c>
      <c r="E8" s="1">
        <v>0</v>
      </c>
      <c r="F8" s="1">
        <v>0</v>
      </c>
      <c r="G8" s="2">
        <f t="shared" si="0"/>
        <v>613.14189999999996</v>
      </c>
      <c r="H8" s="2">
        <f t="shared" si="1"/>
        <v>0.55999999999767169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10265.42</v>
      </c>
      <c r="D9" s="1">
        <f>'PR-RAS'!E13</f>
        <v>32171.74</v>
      </c>
      <c r="E9" s="1">
        <v>0</v>
      </c>
      <c r="F9" s="1">
        <v>0</v>
      </c>
      <c r="G9" s="2">
        <f t="shared" si="0"/>
        <v>596.87120000000004</v>
      </c>
      <c r="H9" s="2">
        <f t="shared" si="1"/>
        <v>0.67999999999847205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93240.27</v>
      </c>
      <c r="D11" s="1">
        <f>'PR-RAS'!E15</f>
        <v>111234.82</v>
      </c>
      <c r="E11" s="1">
        <v>0</v>
      </c>
      <c r="F11" s="1">
        <v>0</v>
      </c>
      <c r="G11" s="2">
        <f t="shared" si="0"/>
        <v>3157.0991000000004</v>
      </c>
      <c r="H11" s="2">
        <f t="shared" si="1"/>
        <v>0.44999999999708962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18948.099999999999</v>
      </c>
      <c r="D19" s="1">
        <f>'PR-RAS'!E23</f>
        <v>56546.92</v>
      </c>
      <c r="E19" s="1">
        <v>0</v>
      </c>
      <c r="F19" s="1">
        <v>0</v>
      </c>
      <c r="G19" s="2">
        <f t="shared" si="0"/>
        <v>2376.7549199999999</v>
      </c>
      <c r="H19" s="2">
        <f t="shared" si="1"/>
        <v>0.18000000000029104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223.57</v>
      </c>
      <c r="D20" s="1">
        <f>'PR-RAS'!E24</f>
        <v>1229.1400000000001</v>
      </c>
      <c r="E20" s="1">
        <v>0</v>
      </c>
      <c r="F20" s="1">
        <v>0</v>
      </c>
      <c r="G20" s="2">
        <f t="shared" si="0"/>
        <v>50.955150000000003</v>
      </c>
      <c r="H20" s="2">
        <f t="shared" si="1"/>
        <v>0.57000000000010687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18724.53</v>
      </c>
      <c r="D23" s="1">
        <f>'PR-RAS'!E27</f>
        <v>55317.78</v>
      </c>
      <c r="E23" s="1">
        <v>0</v>
      </c>
      <c r="F23" s="1">
        <v>0</v>
      </c>
      <c r="G23" s="2">
        <f t="shared" si="0"/>
        <v>2845.9219799999996</v>
      </c>
      <c r="H23" s="2">
        <f t="shared" si="1"/>
        <v>0.69000000000232831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1627.64</v>
      </c>
      <c r="D25" s="1">
        <f>'PR-RAS'!E29</f>
        <v>1837.98</v>
      </c>
      <c r="E25" s="1">
        <v>0</v>
      </c>
      <c r="F25" s="1">
        <v>0</v>
      </c>
      <c r="G25" s="2">
        <f t="shared" si="0"/>
        <v>127.28640000000001</v>
      </c>
      <c r="H25" s="2">
        <f t="shared" si="1"/>
        <v>0.37999999999988177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1627.64</v>
      </c>
      <c r="D27" s="1">
        <f>'PR-RAS'!E31</f>
        <v>1837.98</v>
      </c>
      <c r="E27" s="1">
        <v>0</v>
      </c>
      <c r="F27" s="1">
        <v>0</v>
      </c>
      <c r="G27" s="2">
        <f t="shared" si="0"/>
        <v>137.89359999999999</v>
      </c>
      <c r="H27" s="2">
        <f t="shared" si="1"/>
        <v>0.37999999999988177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716844.03</v>
      </c>
      <c r="D45" s="1">
        <f>'PR-RAS'!E49</f>
        <v>685188.15</v>
      </c>
      <c r="E45" s="1">
        <v>0</v>
      </c>
      <c r="F45" s="1">
        <v>0</v>
      </c>
      <c r="G45" s="2">
        <f t="shared" si="0"/>
        <v>91837.694520000005</v>
      </c>
      <c r="H45" s="2">
        <f t="shared" si="1"/>
        <v>0.18000000005122274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701270.71000000008</v>
      </c>
      <c r="D54" s="1">
        <f>'PR-RAS'!E58</f>
        <v>90807.82</v>
      </c>
      <c r="E54" s="1">
        <v>0</v>
      </c>
      <c r="F54" s="1">
        <v>0</v>
      </c>
      <c r="G54" s="2">
        <f t="shared" si="0"/>
        <v>46792.976550000007</v>
      </c>
      <c r="H54" s="2">
        <f t="shared" si="1"/>
        <v>0.46999999991385266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614171.93000000005</v>
      </c>
      <c r="D55" s="1">
        <f>'PR-RAS'!E59</f>
        <v>46007.6</v>
      </c>
      <c r="E55" s="1">
        <v>0</v>
      </c>
      <c r="F55" s="1">
        <v>0</v>
      </c>
      <c r="G55" s="2">
        <f t="shared" si="0"/>
        <v>38134.105020000003</v>
      </c>
      <c r="H55" s="2">
        <f t="shared" si="1"/>
        <v>0.46999999995023245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87098.78</v>
      </c>
      <c r="D56" s="1">
        <f>'PR-RAS'!E60</f>
        <v>44800.22</v>
      </c>
      <c r="E56" s="1">
        <v>0</v>
      </c>
      <c r="F56" s="1">
        <v>0</v>
      </c>
      <c r="G56" s="2">
        <f t="shared" si="0"/>
        <v>9718.4570999999996</v>
      </c>
      <c r="H56" s="2">
        <f t="shared" si="1"/>
        <v>0.44000000000232831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12248.32</v>
      </c>
      <c r="D57" s="1">
        <f>'PR-RAS'!E61</f>
        <v>27841.200000000001</v>
      </c>
      <c r="E57" s="1">
        <v>0</v>
      </c>
      <c r="F57" s="1">
        <v>0</v>
      </c>
      <c r="G57" s="2">
        <f t="shared" si="0"/>
        <v>3804.12032</v>
      </c>
      <c r="H57" s="2">
        <f t="shared" si="1"/>
        <v>0.52000000000043656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12248.32</v>
      </c>
      <c r="D58" s="1">
        <f>'PR-RAS'!E62</f>
        <v>27841.200000000001</v>
      </c>
      <c r="E58" s="1">
        <v>0</v>
      </c>
      <c r="F58" s="1">
        <v>0</v>
      </c>
      <c r="G58" s="2">
        <f t="shared" si="0"/>
        <v>3872.0510400000003</v>
      </c>
      <c r="H58" s="2">
        <f t="shared" si="1"/>
        <v>0.52000000000043656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339194.1</v>
      </c>
      <c r="E60" s="1">
        <v>0</v>
      </c>
      <c r="F60" s="1">
        <v>0</v>
      </c>
      <c r="G60" s="2">
        <f t="shared" si="0"/>
        <v>40024.903799999993</v>
      </c>
      <c r="H60" s="2">
        <f t="shared" si="1"/>
        <v>9.9999999976716936E-2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339194.1</v>
      </c>
      <c r="E63" s="1">
        <v>0</v>
      </c>
      <c r="F63" s="1">
        <v>0</v>
      </c>
      <c r="G63" s="2">
        <f>(B63/1000)*(C63*1+D63*2)</f>
        <v>42060.068399999996</v>
      </c>
      <c r="H63" s="2">
        <f>ABS(C63-ROUND(C63,0))+ABS(D63-ROUND(D63,0))</f>
        <v>9.9999999976716936E-2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3325</v>
      </c>
      <c r="D64" s="1">
        <f>'PR-RAS'!E68</f>
        <v>6125</v>
      </c>
      <c r="E64" s="1">
        <v>0</v>
      </c>
      <c r="F64" s="1">
        <v>0</v>
      </c>
      <c r="G64" s="2">
        <f t="shared" si="0"/>
        <v>981.22500000000002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3325</v>
      </c>
      <c r="D66" s="1">
        <f>'PR-RAS'!E70</f>
        <v>6125</v>
      </c>
      <c r="E66" s="1">
        <v>0</v>
      </c>
      <c r="F66" s="1">
        <v>0</v>
      </c>
      <c r="G66" s="2">
        <f t="shared" si="0"/>
        <v>1012.375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221220.03</v>
      </c>
      <c r="E70" s="1">
        <v>0</v>
      </c>
      <c r="F70" s="1">
        <v>0</v>
      </c>
      <c r="G70" s="2">
        <f t="shared" si="0"/>
        <v>30528.364140000001</v>
      </c>
      <c r="H70" s="2">
        <f t="shared" si="1"/>
        <v>2.9999999998835847E-2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221220.03</v>
      </c>
      <c r="E71" s="1">
        <v>0</v>
      </c>
      <c r="F71" s="1">
        <v>0</v>
      </c>
      <c r="G71" s="2">
        <f t="shared" si="0"/>
        <v>30970.804200000002</v>
      </c>
      <c r="H71" s="2">
        <f t="shared" si="1"/>
        <v>2.9999999998835847E-2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31054.190000000002</v>
      </c>
      <c r="D78" s="1">
        <f>'PR-RAS'!E82</f>
        <v>55124.790000000008</v>
      </c>
      <c r="E78" s="1">
        <v>0</v>
      </c>
      <c r="F78" s="1">
        <v>0</v>
      </c>
      <c r="G78" s="2">
        <f t="shared" si="0"/>
        <v>10880.390290000001</v>
      </c>
      <c r="H78" s="2">
        <f t="shared" si="1"/>
        <v>0.39999999999417923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31054.190000000002</v>
      </c>
      <c r="D87" s="1">
        <f>'PR-RAS'!E91</f>
        <v>55124.790000000008</v>
      </c>
      <c r="E87" s="1">
        <v>0</v>
      </c>
      <c r="F87" s="1">
        <v>0</v>
      </c>
      <c r="G87" s="2">
        <f t="shared" si="0"/>
        <v>12152.124220000002</v>
      </c>
      <c r="H87" s="2">
        <f t="shared" si="1"/>
        <v>0.39999999999417923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21731.72</v>
      </c>
      <c r="D89" s="1">
        <f>'PR-RAS'!E93</f>
        <v>33658.300000000003</v>
      </c>
      <c r="E89" s="1">
        <v>0</v>
      </c>
      <c r="F89" s="1">
        <v>0</v>
      </c>
      <c r="G89" s="2">
        <f t="shared" si="0"/>
        <v>7836.25216</v>
      </c>
      <c r="H89" s="2">
        <f t="shared" si="1"/>
        <v>0.58000000000174623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9322.4699999999993</v>
      </c>
      <c r="D90" s="1">
        <f>'PR-RAS'!E94</f>
        <v>21466.49</v>
      </c>
      <c r="E90" s="1">
        <v>0</v>
      </c>
      <c r="F90" s="1">
        <v>0</v>
      </c>
      <c r="G90" s="2">
        <f t="shared" si="0"/>
        <v>4650.7350500000002</v>
      </c>
      <c r="H90" s="2">
        <f t="shared" si="1"/>
        <v>0.96000000000094587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190497.85</v>
      </c>
      <c r="D102" s="1">
        <f>'PR-RAS'!E106</f>
        <v>96990.73</v>
      </c>
      <c r="E102" s="1">
        <v>0</v>
      </c>
      <c r="F102" s="1">
        <v>0</v>
      </c>
      <c r="G102" s="2">
        <f t="shared" si="0"/>
        <v>38832.410309999999</v>
      </c>
      <c r="H102" s="2">
        <f t="shared" si="1"/>
        <v>0.41999999999825377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148496.97</v>
      </c>
      <c r="D108" s="1">
        <f>'PR-RAS'!E112</f>
        <v>49933.919999999998</v>
      </c>
      <c r="E108" s="1">
        <v>0</v>
      </c>
      <c r="F108" s="1">
        <v>0</v>
      </c>
      <c r="G108" s="2">
        <f t="shared" si="0"/>
        <v>26575.034670000001</v>
      </c>
      <c r="H108" s="2">
        <f t="shared" si="1"/>
        <v>0.11000000000058208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14.72</v>
      </c>
      <c r="D110" s="1">
        <f>'PR-RAS'!E114</f>
        <v>0</v>
      </c>
      <c r="E110" s="1">
        <v>0</v>
      </c>
      <c r="F110" s="1">
        <v>0</v>
      </c>
      <c r="G110" s="2">
        <f t="shared" si="0"/>
        <v>1.6044800000000001</v>
      </c>
      <c r="H110" s="2">
        <f t="shared" si="1"/>
        <v>0.27999999999999936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147107.79</v>
      </c>
      <c r="D111" s="1">
        <f>'PR-RAS'!E115</f>
        <v>48231.42</v>
      </c>
      <c r="E111" s="1">
        <v>0</v>
      </c>
      <c r="F111" s="1">
        <v>0</v>
      </c>
      <c r="G111" s="2">
        <f t="shared" si="0"/>
        <v>26792.7693</v>
      </c>
      <c r="H111" s="2">
        <f t="shared" si="1"/>
        <v>0.6299999999901047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1374.46</v>
      </c>
      <c r="D113" s="1">
        <f>'PR-RAS'!E117</f>
        <v>1702.5</v>
      </c>
      <c r="E113" s="1">
        <v>0</v>
      </c>
      <c r="F113" s="1">
        <v>0</v>
      </c>
      <c r="G113" s="2">
        <f t="shared" si="0"/>
        <v>535.29952000000003</v>
      </c>
      <c r="H113" s="2">
        <f t="shared" si="1"/>
        <v>0.96000000000003638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42000.88</v>
      </c>
      <c r="D116" s="1">
        <f>'PR-RAS'!E120</f>
        <v>47056.81</v>
      </c>
      <c r="E116" s="1">
        <v>0</v>
      </c>
      <c r="F116" s="1">
        <v>0</v>
      </c>
      <c r="G116" s="2">
        <f t="shared" si="0"/>
        <v>15653.167500000001</v>
      </c>
      <c r="H116" s="2">
        <f t="shared" si="1"/>
        <v>0.31000000000494765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970.75</v>
      </c>
      <c r="D117" s="1">
        <f>'PR-RAS'!E121</f>
        <v>570.64</v>
      </c>
      <c r="E117" s="1">
        <v>0</v>
      </c>
      <c r="F117" s="1">
        <v>0</v>
      </c>
      <c r="G117" s="2">
        <f t="shared" si="0"/>
        <v>244.99547999999999</v>
      </c>
      <c r="H117" s="2">
        <f t="shared" si="1"/>
        <v>0.61000000000001364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41030.129999999997</v>
      </c>
      <c r="D118" s="1">
        <f>'PR-RAS'!E122</f>
        <v>46486.17</v>
      </c>
      <c r="E118" s="1">
        <v>0</v>
      </c>
      <c r="F118" s="1">
        <v>0</v>
      </c>
      <c r="G118" s="2">
        <f t="shared" si="0"/>
        <v>15678.288990000001</v>
      </c>
      <c r="H118" s="2">
        <f t="shared" si="1"/>
        <v>0.29999999999563443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2393.38</v>
      </c>
      <c r="D121" s="1">
        <f>'PR-RAS'!E125</f>
        <v>232.47</v>
      </c>
      <c r="E121" s="1">
        <v>0</v>
      </c>
      <c r="F121" s="1">
        <v>0</v>
      </c>
      <c r="G121" s="2">
        <f t="shared" si="0"/>
        <v>342.9984</v>
      </c>
      <c r="H121" s="2">
        <f t="shared" si="1"/>
        <v>0.850000000000108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2393.38</v>
      </c>
      <c r="D122" s="1">
        <f>'PR-RAS'!E126</f>
        <v>232.47</v>
      </c>
      <c r="E122" s="1">
        <v>0</v>
      </c>
      <c r="F122" s="1">
        <v>0</v>
      </c>
      <c r="G122" s="2">
        <f t="shared" si="0"/>
        <v>345.85672</v>
      </c>
      <c r="H122" s="2">
        <f t="shared" si="1"/>
        <v>0.850000000000108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2393.38</v>
      </c>
      <c r="D124" s="1">
        <f>'PR-RAS'!E128</f>
        <v>232.47</v>
      </c>
      <c r="E124" s="1">
        <v>0</v>
      </c>
      <c r="F124" s="1">
        <v>0</v>
      </c>
      <c r="G124" s="2">
        <f t="shared" si="0"/>
        <v>351.57336000000004</v>
      </c>
      <c r="H124" s="2">
        <f t="shared" si="1"/>
        <v>0.850000000000108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666765.94999999995</v>
      </c>
      <c r="D148" s="1">
        <f>'PR-RAS'!E152</f>
        <v>1341833.8899999999</v>
      </c>
      <c r="E148" s="1">
        <v>0</v>
      </c>
      <c r="F148" s="1">
        <v>0</v>
      </c>
      <c r="G148" s="2">
        <f t="shared" si="0"/>
        <v>492513.75830999989</v>
      </c>
      <c r="H148" s="2">
        <f t="shared" si="1"/>
        <v>0.16000000014901161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197561.72999999998</v>
      </c>
      <c r="D149" s="1">
        <f>'PR-RAS'!E153</f>
        <v>344666.47</v>
      </c>
      <c r="E149" s="1">
        <v>0</v>
      </c>
      <c r="F149" s="1">
        <v>0</v>
      </c>
      <c r="G149" s="2">
        <f t="shared" si="0"/>
        <v>131260.41115999999</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164259.29999999999</v>
      </c>
      <c r="D150" s="1">
        <f>'PR-RAS'!E154</f>
        <v>290304.83</v>
      </c>
      <c r="E150" s="1">
        <v>0</v>
      </c>
      <c r="F150" s="1">
        <v>0</v>
      </c>
      <c r="G150" s="2">
        <f t="shared" si="0"/>
        <v>110985.47503999999</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164259.29999999999</v>
      </c>
      <c r="D151" s="1">
        <f>'PR-RAS'!E155</f>
        <v>290304.83</v>
      </c>
      <c r="E151" s="1">
        <v>0</v>
      </c>
      <c r="F151" s="1">
        <v>0</v>
      </c>
      <c r="G151" s="2">
        <f t="shared" si="0"/>
        <v>111730.344</v>
      </c>
      <c r="H151" s="2">
        <f t="shared" si="1"/>
        <v>0.46999999997206032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7945.91</v>
      </c>
      <c r="D155" s="1">
        <f>'PR-RAS'!E159</f>
        <v>9922.2900000000009</v>
      </c>
      <c r="E155" s="1">
        <v>0</v>
      </c>
      <c r="F155" s="1">
        <v>0</v>
      </c>
      <c r="G155" s="2">
        <f t="shared" si="0"/>
        <v>4279.7354599999999</v>
      </c>
      <c r="H155" s="2">
        <f t="shared" si="1"/>
        <v>0.38000000000101863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25356.52</v>
      </c>
      <c r="D156" s="1">
        <f>'PR-RAS'!E160</f>
        <v>44439.35</v>
      </c>
      <c r="E156" s="1">
        <v>0</v>
      </c>
      <c r="F156" s="1">
        <v>0</v>
      </c>
      <c r="G156" s="2">
        <f t="shared" si="0"/>
        <v>17706.4591</v>
      </c>
      <c r="H156" s="2">
        <f t="shared" si="1"/>
        <v>0.82999999999810825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25356.52</v>
      </c>
      <c r="D158" s="1">
        <f>'PR-RAS'!E162</f>
        <v>44439.35</v>
      </c>
      <c r="E158" s="1">
        <v>0</v>
      </c>
      <c r="F158" s="1">
        <v>0</v>
      </c>
      <c r="G158" s="2">
        <f t="shared" si="0"/>
        <v>17934.929540000001</v>
      </c>
      <c r="H158" s="2">
        <f t="shared" si="1"/>
        <v>0.82999999999810825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302909.01999999996</v>
      </c>
      <c r="D160" s="1">
        <f>'PR-RAS'!E164</f>
        <v>441615.45999999996</v>
      </c>
      <c r="E160" s="1">
        <v>0</v>
      </c>
      <c r="F160" s="1">
        <v>0</v>
      </c>
      <c r="G160" s="2">
        <f t="shared" si="0"/>
        <v>188596.25045999998</v>
      </c>
      <c r="H160" s="2">
        <f t="shared" si="1"/>
        <v>0.47999999992316589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8195.23</v>
      </c>
      <c r="D161" s="1">
        <f>'PR-RAS'!E165</f>
        <v>20152.2</v>
      </c>
      <c r="E161" s="1">
        <v>0</v>
      </c>
      <c r="F161" s="1">
        <v>0</v>
      </c>
      <c r="G161" s="2">
        <f t="shared" si="0"/>
        <v>7759.9408000000012</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580.5</v>
      </c>
      <c r="D162" s="1">
        <f>'PR-RAS'!E166</f>
        <v>1214.06</v>
      </c>
      <c r="E162" s="1">
        <v>0</v>
      </c>
      <c r="F162" s="1">
        <v>0</v>
      </c>
      <c r="G162" s="2">
        <f t="shared" si="0"/>
        <v>484.38781999999998</v>
      </c>
      <c r="H162" s="2">
        <f t="shared" si="1"/>
        <v>0.55999999999994543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2681.64</v>
      </c>
      <c r="D163" s="1">
        <f>'PR-RAS'!E167</f>
        <v>2681.64</v>
      </c>
      <c r="E163" s="1">
        <v>0</v>
      </c>
      <c r="F163" s="1">
        <v>0</v>
      </c>
      <c r="G163" s="2">
        <f t="shared" si="0"/>
        <v>1303.2770399999999</v>
      </c>
      <c r="H163" s="2">
        <f t="shared" si="1"/>
        <v>0.72000000000025466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130</v>
      </c>
      <c r="E164" s="1">
        <v>0</v>
      </c>
      <c r="F164" s="1">
        <v>0</v>
      </c>
      <c r="G164" s="2">
        <f t="shared" si="0"/>
        <v>42.38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4933.09</v>
      </c>
      <c r="D165" s="1">
        <f>'PR-RAS'!E169</f>
        <v>16126.5</v>
      </c>
      <c r="E165" s="1">
        <v>0</v>
      </c>
      <c r="F165" s="1">
        <v>0</v>
      </c>
      <c r="G165" s="2">
        <f t="shared" si="0"/>
        <v>6098.5187599999999</v>
      </c>
      <c r="H165" s="2">
        <f t="shared" si="1"/>
        <v>0.59000000000014552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42240.97</v>
      </c>
      <c r="D166" s="1">
        <f>'PR-RAS'!E170</f>
        <v>47182.84</v>
      </c>
      <c r="E166" s="1">
        <v>0</v>
      </c>
      <c r="F166" s="1">
        <v>0</v>
      </c>
      <c r="G166" s="2">
        <f t="shared" si="0"/>
        <v>22540.097249999999</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5733.27</v>
      </c>
      <c r="D167" s="1">
        <f>'PR-RAS'!E171</f>
        <v>9822.48</v>
      </c>
      <c r="E167" s="1">
        <v>0</v>
      </c>
      <c r="F167" s="1">
        <v>0</v>
      </c>
      <c r="G167" s="2">
        <f t="shared" si="0"/>
        <v>4212.7861800000001</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33143.56</v>
      </c>
      <c r="D169" s="1">
        <f>'PR-RAS'!E173</f>
        <v>32571.41</v>
      </c>
      <c r="E169" s="1">
        <v>0</v>
      </c>
      <c r="F169" s="1">
        <v>0</v>
      </c>
      <c r="G169" s="2">
        <f t="shared" si="0"/>
        <v>16512.111840000001</v>
      </c>
      <c r="H169" s="2">
        <f t="shared" si="1"/>
        <v>0.85000000000218279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1675.71</v>
      </c>
      <c r="D170" s="1">
        <f>'PR-RAS'!E174</f>
        <v>2579.27</v>
      </c>
      <c r="E170" s="1">
        <v>0</v>
      </c>
      <c r="F170" s="1">
        <v>0</v>
      </c>
      <c r="G170" s="2">
        <f t="shared" si="0"/>
        <v>1154.9882500000001</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541.5</v>
      </c>
      <c r="D171" s="1">
        <f>'PR-RAS'!E175</f>
        <v>2209.6799999999998</v>
      </c>
      <c r="E171" s="1">
        <v>0</v>
      </c>
      <c r="F171" s="1">
        <v>0</v>
      </c>
      <c r="G171" s="2">
        <f t="shared" si="0"/>
        <v>843.34619999999995</v>
      </c>
      <c r="H171" s="2">
        <f t="shared" si="1"/>
        <v>0.82000000000016371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1146.93</v>
      </c>
      <c r="D173" s="1">
        <f>'PR-RAS'!E177</f>
        <v>0</v>
      </c>
      <c r="E173" s="1">
        <v>0</v>
      </c>
      <c r="F173" s="1">
        <v>0</v>
      </c>
      <c r="G173" s="2">
        <f t="shared" si="0"/>
        <v>197.27196000000001</v>
      </c>
      <c r="H173" s="2">
        <f t="shared" si="1"/>
        <v>6.9999999999936335E-2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194326.06999999998</v>
      </c>
      <c r="D174" s="1">
        <f>'PR-RAS'!E178</f>
        <v>271750.82999999996</v>
      </c>
      <c r="E174" s="1">
        <v>0</v>
      </c>
      <c r="F174" s="1">
        <v>0</v>
      </c>
      <c r="G174" s="2">
        <f t="shared" si="0"/>
        <v>127644.19728999997</v>
      </c>
      <c r="H174" s="2">
        <f t="shared" si="1"/>
        <v>0.2400000000197906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3863.02</v>
      </c>
      <c r="D175" s="1">
        <f>'PR-RAS'!E179</f>
        <v>8275.2099999999991</v>
      </c>
      <c r="E175" s="1">
        <v>0</v>
      </c>
      <c r="F175" s="1">
        <v>0</v>
      </c>
      <c r="G175" s="2">
        <f t="shared" si="0"/>
        <v>3551.9385599999996</v>
      </c>
      <c r="H175" s="2">
        <f t="shared" si="1"/>
        <v>0.2299999999991087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30704.93</v>
      </c>
      <c r="D176" s="1">
        <f>'PR-RAS'!E180</f>
        <v>61023.59</v>
      </c>
      <c r="E176" s="1">
        <v>0</v>
      </c>
      <c r="F176" s="1">
        <v>0</v>
      </c>
      <c r="G176" s="2">
        <f t="shared" si="0"/>
        <v>26731.619249999996</v>
      </c>
      <c r="H176" s="2">
        <f t="shared" si="1"/>
        <v>0.48000000000320142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12043.04</v>
      </c>
      <c r="D177" s="1">
        <f>'PR-RAS'!E181</f>
        <v>8595.06</v>
      </c>
      <c r="E177" s="1">
        <v>0</v>
      </c>
      <c r="F177" s="1">
        <v>0</v>
      </c>
      <c r="G177" s="2">
        <f t="shared" si="0"/>
        <v>5145.0361599999997</v>
      </c>
      <c r="H177" s="2">
        <f t="shared" si="1"/>
        <v>0.1000000000003638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102877.62</v>
      </c>
      <c r="D178" s="1">
        <f>'PR-RAS'!E182</f>
        <v>141530.01</v>
      </c>
      <c r="E178" s="1">
        <v>0</v>
      </c>
      <c r="F178" s="1">
        <v>0</v>
      </c>
      <c r="G178" s="2">
        <f t="shared" si="0"/>
        <v>68310.962279999992</v>
      </c>
      <c r="H178" s="2">
        <f t="shared" si="1"/>
        <v>0.39000000001396984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38147.519999999997</v>
      </c>
      <c r="D181" s="1">
        <f>'PR-RAS'!E185</f>
        <v>42958.29</v>
      </c>
      <c r="E181" s="1">
        <v>0</v>
      </c>
      <c r="F181" s="1">
        <v>0</v>
      </c>
      <c r="G181" s="2">
        <f t="shared" si="0"/>
        <v>22331.538</v>
      </c>
      <c r="H181" s="2">
        <f t="shared" si="1"/>
        <v>0.77000000000407454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4610</v>
      </c>
      <c r="D182" s="1">
        <f>'PR-RAS'!E186</f>
        <v>8381.17</v>
      </c>
      <c r="E182" s="1">
        <v>0</v>
      </c>
      <c r="F182" s="1">
        <v>0</v>
      </c>
      <c r="G182" s="2">
        <f t="shared" si="0"/>
        <v>3868.39354</v>
      </c>
      <c r="H182" s="2">
        <f t="shared" si="1"/>
        <v>0.17000000000007276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2079.94</v>
      </c>
      <c r="D183" s="1">
        <f>'PR-RAS'!E187</f>
        <v>987.5</v>
      </c>
      <c r="E183" s="1">
        <v>0</v>
      </c>
      <c r="F183" s="1">
        <v>0</v>
      </c>
      <c r="G183" s="2">
        <f t="shared" si="0"/>
        <v>737.99907999999994</v>
      </c>
      <c r="H183" s="2">
        <f t="shared" si="1"/>
        <v>0.55999999999994543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58146.75</v>
      </c>
      <c r="D190" s="1">
        <f>'PR-RAS'!E194</f>
        <v>102529.59</v>
      </c>
      <c r="E190" s="1">
        <v>0</v>
      </c>
      <c r="F190" s="1">
        <v>0</v>
      </c>
      <c r="G190" s="2">
        <f t="shared" si="0"/>
        <v>49745.920769999997</v>
      </c>
      <c r="H190" s="2">
        <f t="shared" si="1"/>
        <v>0.66000000000349246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1578.52</v>
      </c>
      <c r="D191" s="1">
        <f>'PR-RAS'!E195</f>
        <v>27344.37</v>
      </c>
      <c r="E191" s="1">
        <v>0</v>
      </c>
      <c r="F191" s="1">
        <v>0</v>
      </c>
      <c r="G191" s="2">
        <f t="shared" si="0"/>
        <v>10690.779399999999</v>
      </c>
      <c r="H191" s="2">
        <f t="shared" si="1"/>
        <v>0.84999999999899956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3913.01</v>
      </c>
      <c r="D192" s="1">
        <f>'PR-RAS'!E196</f>
        <v>3847.13</v>
      </c>
      <c r="E192" s="1">
        <v>0</v>
      </c>
      <c r="F192" s="1">
        <v>0</v>
      </c>
      <c r="G192" s="2">
        <f t="shared" si="0"/>
        <v>2216.98857</v>
      </c>
      <c r="H192" s="2">
        <f t="shared" si="1"/>
        <v>0.14000000000032742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7422.32</v>
      </c>
      <c r="D193" s="1">
        <f>'PR-RAS'!E197</f>
        <v>12085.38</v>
      </c>
      <c r="E193" s="1">
        <v>0</v>
      </c>
      <c r="F193" s="1">
        <v>0</v>
      </c>
      <c r="G193" s="2">
        <f t="shared" si="0"/>
        <v>6065.8713600000001</v>
      </c>
      <c r="H193" s="2">
        <f t="shared" si="1"/>
        <v>0.69999999999890861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2050</v>
      </c>
      <c r="D194" s="1">
        <f>'PR-RAS'!E198</f>
        <v>50</v>
      </c>
      <c r="E194" s="1">
        <v>0</v>
      </c>
      <c r="F194" s="1">
        <v>0</v>
      </c>
      <c r="G194" s="2">
        <f t="shared" si="0"/>
        <v>414.95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6753.84</v>
      </c>
      <c r="D195" s="1">
        <f>'PR-RAS'!E199</f>
        <v>5671.75</v>
      </c>
      <c r="E195" s="1">
        <v>0</v>
      </c>
      <c r="F195" s="1">
        <v>0</v>
      </c>
      <c r="G195" s="2">
        <f t="shared" si="0"/>
        <v>3510.8839600000001</v>
      </c>
      <c r="H195" s="2">
        <f t="shared" si="1"/>
        <v>0.40999999999985448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36429.06</v>
      </c>
      <c r="D197" s="1">
        <f>'PR-RAS'!E201</f>
        <v>53530.96</v>
      </c>
      <c r="E197" s="1">
        <v>0</v>
      </c>
      <c r="F197" s="1">
        <v>0</v>
      </c>
      <c r="G197" s="2">
        <f t="shared" si="0"/>
        <v>28124.232079999998</v>
      </c>
      <c r="H197" s="2">
        <f t="shared" si="1"/>
        <v>9.9999999998544808E-2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4733.5600000000004</v>
      </c>
      <c r="D198" s="1">
        <f>'PR-RAS'!E202</f>
        <v>8472.1099999999988</v>
      </c>
      <c r="E198" s="1">
        <v>0</v>
      </c>
      <c r="F198" s="1">
        <v>0</v>
      </c>
      <c r="G198" s="2">
        <f t="shared" si="0"/>
        <v>4270.5226599999996</v>
      </c>
      <c r="H198" s="2">
        <f t="shared" si="1"/>
        <v>0.54999999999836291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4733.5600000000004</v>
      </c>
      <c r="D212" s="1">
        <f>'PR-RAS'!E216</f>
        <v>8472.1099999999988</v>
      </c>
      <c r="E212" s="1">
        <v>0</v>
      </c>
      <c r="F212" s="1">
        <v>0</v>
      </c>
      <c r="G212" s="2">
        <f t="shared" si="0"/>
        <v>4574.0115799999994</v>
      </c>
      <c r="H212" s="2">
        <f t="shared" si="1"/>
        <v>0.54999999999836291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4733.5600000000004</v>
      </c>
      <c r="D213" s="1">
        <f>'PR-RAS'!E217</f>
        <v>8373.2199999999993</v>
      </c>
      <c r="E213" s="1">
        <v>0</v>
      </c>
      <c r="F213" s="1">
        <v>0</v>
      </c>
      <c r="G213" s="2">
        <f t="shared" si="0"/>
        <v>4553.76</v>
      </c>
      <c r="H213" s="2">
        <f t="shared" si="1"/>
        <v>0.65999999999894499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98.89</v>
      </c>
      <c r="E215" s="1">
        <v>0</v>
      </c>
      <c r="F215" s="1">
        <v>0</v>
      </c>
      <c r="G215" s="2">
        <f t="shared" si="0"/>
        <v>42.324919999999999</v>
      </c>
      <c r="H215" s="2">
        <f t="shared" si="1"/>
        <v>0.10999999999999943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6000</v>
      </c>
      <c r="D217" s="1">
        <f>'PR-RAS'!E221</f>
        <v>9000</v>
      </c>
      <c r="E217" s="1">
        <v>0</v>
      </c>
      <c r="F217" s="1">
        <v>0</v>
      </c>
      <c r="G217" s="2">
        <f t="shared" si="0"/>
        <v>5184</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6000</v>
      </c>
      <c r="D221" s="1">
        <f>'PR-RAS'!E225</f>
        <v>9000</v>
      </c>
      <c r="E221" s="1">
        <v>0</v>
      </c>
      <c r="F221" s="1">
        <v>0</v>
      </c>
      <c r="G221" s="2">
        <f t="shared" si="0"/>
        <v>5280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6000</v>
      </c>
      <c r="D224" s="1">
        <f>'PR-RAS'!E228</f>
        <v>9000</v>
      </c>
      <c r="E224" s="1">
        <v>0</v>
      </c>
      <c r="F224" s="1">
        <v>0</v>
      </c>
      <c r="G224" s="2">
        <f t="shared" si="0"/>
        <v>5352</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7010.35</v>
      </c>
      <c r="D226" s="1">
        <f>'PR-RAS'!E230</f>
        <v>60322.130000000005</v>
      </c>
      <c r="E226" s="1">
        <v>0</v>
      </c>
      <c r="F226" s="1">
        <v>0</v>
      </c>
      <c r="G226" s="2">
        <f t="shared" si="0"/>
        <v>28722.287250000005</v>
      </c>
      <c r="H226" s="2">
        <f t="shared" si="1"/>
        <v>0.48000000000502041</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1435.35</v>
      </c>
      <c r="D233" s="1">
        <f>'PR-RAS'!E237</f>
        <v>3684.55</v>
      </c>
      <c r="E233" s="1">
        <v>0</v>
      </c>
      <c r="F233" s="1">
        <v>0</v>
      </c>
      <c r="G233" s="2">
        <f t="shared" si="0"/>
        <v>2042.6324000000002</v>
      </c>
      <c r="H233" s="2">
        <f t="shared" si="1"/>
        <v>0.79999999999972715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1435.35</v>
      </c>
      <c r="D234" s="1">
        <f>'PR-RAS'!E238</f>
        <v>3684.55</v>
      </c>
      <c r="E234" s="1">
        <v>0</v>
      </c>
      <c r="F234" s="1">
        <v>0</v>
      </c>
      <c r="G234" s="2">
        <f t="shared" si="0"/>
        <v>2051.4368500000005</v>
      </c>
      <c r="H234" s="2">
        <f t="shared" si="1"/>
        <v>0.79999999999972715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5575</v>
      </c>
      <c r="D242" s="1">
        <f>'PR-RAS'!E246</f>
        <v>56637.58</v>
      </c>
      <c r="E242" s="1">
        <v>0</v>
      </c>
      <c r="F242" s="1">
        <v>0</v>
      </c>
      <c r="G242" s="2">
        <f t="shared" si="0"/>
        <v>28642.888559999999</v>
      </c>
      <c r="H242" s="2">
        <f t="shared" si="1"/>
        <v>0.41999999999825377</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5575</v>
      </c>
      <c r="D243" s="1">
        <f>'PR-RAS'!E247</f>
        <v>56637.58</v>
      </c>
      <c r="E243" s="1">
        <v>0</v>
      </c>
      <c r="F243" s="1">
        <v>0</v>
      </c>
      <c r="G243" s="2">
        <f t="shared" si="0"/>
        <v>28761.738720000001</v>
      </c>
      <c r="H243" s="2">
        <f t="shared" si="1"/>
        <v>0.41999999999825377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56305.41</v>
      </c>
      <c r="D258" s="1">
        <f>'PR-RAS'!E262</f>
        <v>44993.740000000005</v>
      </c>
      <c r="E258" s="1">
        <v>0</v>
      </c>
      <c r="F258" s="1">
        <v>0</v>
      </c>
      <c r="G258" s="2">
        <f t="shared" si="0"/>
        <v>37597.272730000004</v>
      </c>
      <c r="H258" s="2">
        <f t="shared" si="1"/>
        <v>0.66999999999825377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56305.41</v>
      </c>
      <c r="D265" s="1">
        <f>'PR-RAS'!E269</f>
        <v>44993.740000000005</v>
      </c>
      <c r="E265" s="1">
        <v>0</v>
      </c>
      <c r="F265" s="1">
        <v>0</v>
      </c>
      <c r="G265" s="2">
        <f t="shared" si="0"/>
        <v>38621.322960000005</v>
      </c>
      <c r="H265" s="2">
        <f t="shared" si="1"/>
        <v>0.66999999999825377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33972.870000000003</v>
      </c>
      <c r="D266" s="1">
        <f>'PR-RAS'!E270</f>
        <v>20304.54</v>
      </c>
      <c r="E266" s="1">
        <v>0</v>
      </c>
      <c r="F266" s="1">
        <v>0</v>
      </c>
      <c r="G266" s="2">
        <f t="shared" si="0"/>
        <v>19764.216750000003</v>
      </c>
      <c r="H266" s="2">
        <f t="shared" si="1"/>
        <v>0.58999999999650754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22332.54</v>
      </c>
      <c r="D267" s="1">
        <f>'PR-RAS'!E271</f>
        <v>24689.200000000001</v>
      </c>
      <c r="E267" s="1">
        <v>0</v>
      </c>
      <c r="F267" s="1">
        <v>0</v>
      </c>
      <c r="G267" s="2">
        <f t="shared" si="0"/>
        <v>19075.110040000003</v>
      </c>
      <c r="H267" s="2">
        <f t="shared" si="1"/>
        <v>0.65999999999985448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92245.88</v>
      </c>
      <c r="D269" s="1">
        <f>'PR-RAS'!E273</f>
        <v>432763.98</v>
      </c>
      <c r="E269" s="1">
        <v>0</v>
      </c>
      <c r="F269" s="1">
        <v>0</v>
      </c>
      <c r="G269" s="2">
        <f t="shared" si="0"/>
        <v>256683.38912000001</v>
      </c>
      <c r="H269" s="2">
        <f t="shared" si="1"/>
        <v>0.14000000001396984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92245.88</v>
      </c>
      <c r="D270" s="1">
        <f>'PR-RAS'!E274</f>
        <v>107030.94</v>
      </c>
      <c r="E270" s="1">
        <v>0</v>
      </c>
      <c r="F270" s="1">
        <v>0</v>
      </c>
      <c r="G270" s="2">
        <f t="shared" si="0"/>
        <v>82396.787440000015</v>
      </c>
      <c r="H270" s="2">
        <f t="shared" si="1"/>
        <v>0.17999999999301508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92245.88</v>
      </c>
      <c r="D271" s="1">
        <f>'PR-RAS'!E275</f>
        <v>107030.94</v>
      </c>
      <c r="E271" s="1">
        <v>0</v>
      </c>
      <c r="F271" s="1">
        <v>0</v>
      </c>
      <c r="G271" s="2">
        <f t="shared" si="0"/>
        <v>82703.095200000011</v>
      </c>
      <c r="H271" s="2">
        <f t="shared" si="1"/>
        <v>0.17999999999301508</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13500</v>
      </c>
      <c r="E274" s="1">
        <v>0</v>
      </c>
      <c r="F274" s="1">
        <v>0</v>
      </c>
      <c r="G274" s="2">
        <f t="shared" si="0"/>
        <v>7371.0000000000009</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13500</v>
      </c>
      <c r="E275" s="1">
        <v>0</v>
      </c>
      <c r="F275" s="1">
        <v>0</v>
      </c>
      <c r="G275" s="2">
        <f t="shared" ref="G275:G528" si="12">(B275/1000)*(C275*1+D275*2)</f>
        <v>7398.0000000000009</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312233.03999999998</v>
      </c>
      <c r="E285" s="1">
        <v>0</v>
      </c>
      <c r="F285" s="1">
        <v>0</v>
      </c>
      <c r="G285" s="2">
        <f t="shared" si="12"/>
        <v>177348.36671999996</v>
      </c>
      <c r="H285" s="2">
        <f t="shared" si="13"/>
        <v>3.9999999979045242E-2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312233.03999999998</v>
      </c>
      <c r="E286" s="1">
        <v>0</v>
      </c>
      <c r="F286" s="1">
        <v>0</v>
      </c>
      <c r="G286" s="2">
        <f t="shared" si="12"/>
        <v>177972.83279999997</v>
      </c>
      <c r="H286" s="2">
        <f t="shared" si="13"/>
        <v>3.9999999979045242E-2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666765.94999999995</v>
      </c>
      <c r="D295" s="1">
        <f>'PR-RAS'!E299</f>
        <v>1341833.8899999999</v>
      </c>
      <c r="E295" s="1">
        <v>0</v>
      </c>
      <c r="F295" s="1">
        <v>0</v>
      </c>
      <c r="G295" s="2">
        <f t="shared" si="12"/>
        <v>985027.51661999978</v>
      </c>
      <c r="H295" s="2">
        <f t="shared" si="13"/>
        <v>0.16000000014901161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452906.70000000019</v>
      </c>
      <c r="D296" s="1">
        <f>'PR-RAS'!E300</f>
        <v>0</v>
      </c>
      <c r="E296" s="1">
        <v>0</v>
      </c>
      <c r="F296" s="1">
        <v>0</v>
      </c>
      <c r="G296" s="2">
        <f t="shared" si="12"/>
        <v>133607.47650000005</v>
      </c>
      <c r="H296" s="2">
        <f t="shared" si="13"/>
        <v>0.29999999981373549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221601.53000000003</v>
      </c>
      <c r="E297" s="1">
        <v>0</v>
      </c>
      <c r="F297" s="1">
        <v>0</v>
      </c>
      <c r="G297" s="2">
        <f t="shared" si="12"/>
        <v>131188.10576000001</v>
      </c>
      <c r="H297" s="2">
        <f t="shared" si="13"/>
        <v>0.46999999997206032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7621653.2000000002</v>
      </c>
      <c r="D298" s="1">
        <f>'PR-RAS'!E302</f>
        <v>7999863.75</v>
      </c>
      <c r="E298" s="1">
        <v>0</v>
      </c>
      <c r="F298" s="1">
        <v>0</v>
      </c>
      <c r="G298" s="2">
        <f t="shared" si="12"/>
        <v>7015550.0678999992</v>
      </c>
      <c r="H298" s="2">
        <f t="shared" si="13"/>
        <v>0.45000000018626451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232120.55</v>
      </c>
      <c r="D300" s="1">
        <f>'PR-RAS'!E304</f>
        <v>68793.39</v>
      </c>
      <c r="E300" s="1">
        <v>0</v>
      </c>
      <c r="F300" s="1">
        <v>0</v>
      </c>
      <c r="G300" s="2">
        <f t="shared" si="12"/>
        <v>110542.49166999999</v>
      </c>
      <c r="H300" s="2">
        <f t="shared" si="13"/>
        <v>0.84000000001105946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178.88</v>
      </c>
      <c r="E301" s="1">
        <v>0</v>
      </c>
      <c r="F301" s="1">
        <v>0</v>
      </c>
      <c r="G301" s="2">
        <f t="shared" si="12"/>
        <v>107.32799999999999</v>
      </c>
      <c r="H301" s="2">
        <f t="shared" si="13"/>
        <v>0.12000000000000455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149128.65</v>
      </c>
      <c r="D303" s="1">
        <f>'PR-RAS'!E308</f>
        <v>107242.48</v>
      </c>
      <c r="E303" s="1">
        <v>0</v>
      </c>
      <c r="F303" s="1">
        <v>0</v>
      </c>
      <c r="G303" s="2">
        <f t="shared" si="12"/>
        <v>109811.31022</v>
      </c>
      <c r="H303" s="2">
        <f t="shared" si="13"/>
        <v>0.83000000000174623</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146962.26999999999</v>
      </c>
      <c r="D304" s="1">
        <f>'PR-RAS'!E309</f>
        <v>32834</v>
      </c>
      <c r="E304" s="1">
        <v>0</v>
      </c>
      <c r="F304" s="1">
        <v>0</v>
      </c>
      <c r="G304" s="2">
        <f t="shared" si="12"/>
        <v>64426.971809999995</v>
      </c>
      <c r="H304" s="2">
        <f t="shared" si="13"/>
        <v>0.26999999998952262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146962.26999999999</v>
      </c>
      <c r="D305" s="1">
        <f>'PR-RAS'!E310</f>
        <v>32834</v>
      </c>
      <c r="E305" s="1">
        <v>0</v>
      </c>
      <c r="F305" s="1">
        <v>0</v>
      </c>
      <c r="G305" s="2">
        <f t="shared" si="12"/>
        <v>64639.602079999997</v>
      </c>
      <c r="H305" s="2">
        <f t="shared" si="13"/>
        <v>0.26999999998952262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146962.26999999999</v>
      </c>
      <c r="D306" s="1">
        <f>'PR-RAS'!E311</f>
        <v>32834</v>
      </c>
      <c r="E306" s="1">
        <v>0</v>
      </c>
      <c r="F306" s="1">
        <v>0</v>
      </c>
      <c r="G306" s="2">
        <f t="shared" si="12"/>
        <v>64852.232349999998</v>
      </c>
      <c r="H306" s="2">
        <f t="shared" si="13"/>
        <v>0.26999999998952262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2166.38</v>
      </c>
      <c r="D316" s="1">
        <f>'PR-RAS'!E321</f>
        <v>74408.479999999996</v>
      </c>
      <c r="E316" s="1">
        <v>0</v>
      </c>
      <c r="F316" s="1">
        <v>0</v>
      </c>
      <c r="G316" s="2">
        <f t="shared" si="12"/>
        <v>47559.752099999998</v>
      </c>
      <c r="H316" s="2">
        <f t="shared" si="13"/>
        <v>0.8599999999960346</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2166.38</v>
      </c>
      <c r="D317" s="1">
        <f>'PR-RAS'!E322</f>
        <v>74408.479999999996</v>
      </c>
      <c r="E317" s="1">
        <v>0</v>
      </c>
      <c r="F317" s="1">
        <v>0</v>
      </c>
      <c r="G317" s="2">
        <f t="shared" si="12"/>
        <v>47710.735439999997</v>
      </c>
      <c r="H317" s="2">
        <f t="shared" si="13"/>
        <v>0.8599999999960346</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2166.38</v>
      </c>
      <c r="D318" s="1">
        <f>'PR-RAS'!E323</f>
        <v>74408.479999999996</v>
      </c>
      <c r="E318" s="1">
        <v>0</v>
      </c>
      <c r="F318" s="1">
        <v>0</v>
      </c>
      <c r="G318" s="2">
        <f t="shared" si="12"/>
        <v>47861.718780000003</v>
      </c>
      <c r="H318" s="2">
        <f t="shared" si="13"/>
        <v>0.8599999999960346</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494095.53</v>
      </c>
      <c r="D355" s="1">
        <f>'PR-RAS'!E360</f>
        <v>388370.45999999996</v>
      </c>
      <c r="E355" s="1">
        <v>0</v>
      </c>
      <c r="F355" s="1">
        <v>0</v>
      </c>
      <c r="G355" s="2">
        <f t="shared" si="12"/>
        <v>449876.10329999996</v>
      </c>
      <c r="H355" s="2">
        <f t="shared" si="13"/>
        <v>0.92999999993480742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441154.99000000005</v>
      </c>
      <c r="D368" s="1">
        <f>'PR-RAS'!E373</f>
        <v>388370.45999999996</v>
      </c>
      <c r="E368" s="1">
        <v>0</v>
      </c>
      <c r="F368" s="1">
        <v>0</v>
      </c>
      <c r="G368" s="2">
        <f t="shared" si="12"/>
        <v>446967.79896999995</v>
      </c>
      <c r="H368" s="2">
        <f t="shared" si="13"/>
        <v>0.46999999991385266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426428.64</v>
      </c>
      <c r="D369" s="1">
        <f>'PR-RAS'!E374</f>
        <v>381645.79</v>
      </c>
      <c r="E369" s="1">
        <v>0</v>
      </c>
      <c r="F369" s="1">
        <v>0</v>
      </c>
      <c r="G369" s="2">
        <f t="shared" si="12"/>
        <v>437817.04095999995</v>
      </c>
      <c r="H369" s="2">
        <f t="shared" si="13"/>
        <v>0.57000000000698492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348307.39</v>
      </c>
      <c r="D372" s="1">
        <f>'PR-RAS'!E377</f>
        <v>366000.79</v>
      </c>
      <c r="E372" s="1">
        <v>0</v>
      </c>
      <c r="F372" s="1">
        <v>0</v>
      </c>
      <c r="G372" s="2">
        <f t="shared" si="12"/>
        <v>400794.62786999997</v>
      </c>
      <c r="H372" s="2">
        <f t="shared" si="13"/>
        <v>0.6000000000349246</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78121.25</v>
      </c>
      <c r="D373" s="1">
        <f>'PR-RAS'!E378</f>
        <v>15645</v>
      </c>
      <c r="E373" s="1">
        <v>0</v>
      </c>
      <c r="F373" s="1">
        <v>0</v>
      </c>
      <c r="G373" s="2">
        <f t="shared" si="12"/>
        <v>40700.985000000001</v>
      </c>
      <c r="H373" s="2">
        <f t="shared" si="13"/>
        <v>0.25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11040.84</v>
      </c>
      <c r="D374" s="1">
        <f>'PR-RAS'!E379</f>
        <v>2168.8599999999997</v>
      </c>
      <c r="E374" s="1">
        <v>0</v>
      </c>
      <c r="F374" s="1">
        <v>0</v>
      </c>
      <c r="G374" s="2">
        <f t="shared" si="12"/>
        <v>5736.2028799999998</v>
      </c>
      <c r="H374" s="2">
        <f t="shared" si="13"/>
        <v>0.3000000000001819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2264.2800000000002</v>
      </c>
      <c r="D377" s="1">
        <f>'PR-RAS'!E382</f>
        <v>1048.26</v>
      </c>
      <c r="E377" s="1">
        <v>0</v>
      </c>
      <c r="F377" s="1">
        <v>0</v>
      </c>
      <c r="G377" s="2">
        <f t="shared" si="12"/>
        <v>1639.6608000000001</v>
      </c>
      <c r="H377" s="2">
        <f t="shared" si="13"/>
        <v>0.54000000000019099</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8776.56</v>
      </c>
      <c r="D381" s="1">
        <f>'PR-RAS'!E386</f>
        <v>1120.5999999999999</v>
      </c>
      <c r="E381" s="1">
        <v>0</v>
      </c>
      <c r="F381" s="1">
        <v>0</v>
      </c>
      <c r="G381" s="2">
        <f t="shared" si="12"/>
        <v>4186.7487999999994</v>
      </c>
      <c r="H381" s="2">
        <f t="shared" si="13"/>
        <v>0.84000000000060027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3374.36</v>
      </c>
      <c r="D388" s="1">
        <f>'PR-RAS'!E393</f>
        <v>4555.8100000000004</v>
      </c>
      <c r="E388" s="1">
        <v>0</v>
      </c>
      <c r="F388" s="1">
        <v>0</v>
      </c>
      <c r="G388" s="2">
        <f t="shared" si="12"/>
        <v>4832.0742600000003</v>
      </c>
      <c r="H388" s="2">
        <f t="shared" si="13"/>
        <v>0.54999999999972715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3374.36</v>
      </c>
      <c r="D389" s="1">
        <f>'PR-RAS'!E394</f>
        <v>4555.8100000000004</v>
      </c>
      <c r="E389" s="1">
        <v>0</v>
      </c>
      <c r="F389" s="1">
        <v>0</v>
      </c>
      <c r="G389" s="2">
        <f t="shared" si="12"/>
        <v>4844.5602400000007</v>
      </c>
      <c r="H389" s="2">
        <f t="shared" si="13"/>
        <v>0.54999999999972715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311.14999999999998</v>
      </c>
      <c r="D396" s="1">
        <f>'PR-RAS'!E401</f>
        <v>0</v>
      </c>
      <c r="E396" s="1">
        <v>0</v>
      </c>
      <c r="F396" s="1">
        <v>0</v>
      </c>
      <c r="G396" s="2">
        <f t="shared" si="12"/>
        <v>122.90424999999999</v>
      </c>
      <c r="H396" s="2">
        <f t="shared" si="13"/>
        <v>0.14999999999997726</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311.14999999999998</v>
      </c>
      <c r="D398" s="1">
        <f>'PR-RAS'!E403</f>
        <v>0</v>
      </c>
      <c r="E398" s="1">
        <v>0</v>
      </c>
      <c r="F398" s="1">
        <v>0</v>
      </c>
      <c r="G398" s="2">
        <f t="shared" si="12"/>
        <v>123.52655</v>
      </c>
      <c r="H398" s="2">
        <f t="shared" si="13"/>
        <v>0.14999999999997726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52940.54</v>
      </c>
      <c r="D407" s="1">
        <f>'PR-RAS'!E412</f>
        <v>0</v>
      </c>
      <c r="E407" s="1">
        <v>0</v>
      </c>
      <c r="F407" s="1">
        <v>0</v>
      </c>
      <c r="G407" s="2">
        <f t="shared" si="12"/>
        <v>21493.859240000002</v>
      </c>
      <c r="H407" s="2">
        <f t="shared" si="13"/>
        <v>0.45999999999912689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52940.54</v>
      </c>
      <c r="D408" s="1">
        <f>'PR-RAS'!E413</f>
        <v>0</v>
      </c>
      <c r="E408" s="1">
        <v>0</v>
      </c>
      <c r="F408" s="1">
        <v>0</v>
      </c>
      <c r="G408" s="2">
        <f t="shared" si="12"/>
        <v>21546.799779999998</v>
      </c>
      <c r="H408" s="2">
        <f t="shared" si="13"/>
        <v>0.45999999999912689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344966.88</v>
      </c>
      <c r="D413" s="1">
        <f>'PR-RAS'!E418</f>
        <v>281127.98</v>
      </c>
      <c r="E413" s="1">
        <v>0</v>
      </c>
      <c r="F413" s="1">
        <v>0</v>
      </c>
      <c r="G413" s="2">
        <f t="shared" si="12"/>
        <v>373775.81007999997</v>
      </c>
      <c r="H413" s="2">
        <f t="shared" si="13"/>
        <v>0.14000000001396984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6541619.1299999999</v>
      </c>
      <c r="D415" s="1">
        <f>'PR-RAS'!E420</f>
        <v>7126889.3899999997</v>
      </c>
      <c r="E415" s="1">
        <v>0</v>
      </c>
      <c r="F415" s="1">
        <v>0</v>
      </c>
      <c r="G415" s="2">
        <f t="shared" si="12"/>
        <v>8609294.7347400002</v>
      </c>
      <c r="H415" s="2">
        <f t="shared" si="13"/>
        <v>0.51999999955296516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17910.61</v>
      </c>
      <c r="D416" s="1">
        <f>'PR-RAS'!E421</f>
        <v>39944.19</v>
      </c>
      <c r="E416" s="1">
        <v>0</v>
      </c>
      <c r="F416" s="1">
        <v>0</v>
      </c>
      <c r="G416" s="2">
        <f t="shared" si="12"/>
        <v>40586.580849999998</v>
      </c>
      <c r="H416" s="2">
        <f t="shared" si="13"/>
        <v>0.58000000000174623</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1268801.3</v>
      </c>
      <c r="D417" s="1">
        <f>'PR-RAS'!E422</f>
        <v>1227474.8399999999</v>
      </c>
      <c r="E417" s="1">
        <v>0</v>
      </c>
      <c r="F417" s="1">
        <v>0</v>
      </c>
      <c r="G417" s="2">
        <f t="shared" si="12"/>
        <v>1549080.4076799997</v>
      </c>
      <c r="H417" s="2">
        <f t="shared" si="13"/>
        <v>0.46000000019557774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1160861.48</v>
      </c>
      <c r="D418" s="1">
        <f>'PR-RAS'!E423</f>
        <v>1730204.3499999999</v>
      </c>
      <c r="E418" s="1">
        <v>0</v>
      </c>
      <c r="F418" s="1">
        <v>0</v>
      </c>
      <c r="G418" s="2">
        <f t="shared" si="12"/>
        <v>1927069.6650599998</v>
      </c>
      <c r="H418" s="2">
        <f t="shared" si="13"/>
        <v>0.82999999984167516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107939.82000000007</v>
      </c>
      <c r="D419" s="1">
        <f>'PR-RAS'!E424</f>
        <v>0</v>
      </c>
      <c r="E419" s="1">
        <v>0</v>
      </c>
      <c r="F419" s="1">
        <v>0</v>
      </c>
      <c r="G419" s="2">
        <f t="shared" si="12"/>
        <v>45118.844760000022</v>
      </c>
      <c r="H419" s="2">
        <f t="shared" si="13"/>
        <v>0.17999999993480742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502729.51</v>
      </c>
      <c r="E420" s="1">
        <v>0</v>
      </c>
      <c r="F420" s="1">
        <v>0</v>
      </c>
      <c r="G420" s="2">
        <f t="shared" si="12"/>
        <v>421287.32938000001</v>
      </c>
      <c r="H420" s="2">
        <f t="shared" si="13"/>
        <v>0.48999999999068677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1080034.0700000003</v>
      </c>
      <c r="D421" s="1">
        <f>'PR-RAS'!E426</f>
        <v>872974.36000000034</v>
      </c>
      <c r="E421" s="1">
        <v>0</v>
      </c>
      <c r="F421" s="1">
        <v>0</v>
      </c>
      <c r="G421" s="2">
        <f t="shared" si="12"/>
        <v>1186912.7718000005</v>
      </c>
      <c r="H421" s="2">
        <f t="shared" si="13"/>
        <v>0.43000000063329935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250031.15999999997</v>
      </c>
      <c r="D423" s="1">
        <f>'PR-RAS'!E428</f>
        <v>108737.58</v>
      </c>
      <c r="E423" s="1">
        <v>0</v>
      </c>
      <c r="F423" s="1">
        <v>0</v>
      </c>
      <c r="G423" s="2">
        <f t="shared" si="12"/>
        <v>197287.66703999997</v>
      </c>
      <c r="H423" s="2">
        <f t="shared" si="13"/>
        <v>0.5799999999726424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1268801.3</v>
      </c>
      <c r="D637" s="1">
        <f>'PR-RAS'!E643</f>
        <v>1227474.8399999999</v>
      </c>
      <c r="E637" s="1">
        <v>0</v>
      </c>
      <c r="F637" s="1">
        <v>0</v>
      </c>
      <c r="G637" s="2">
        <f t="shared" si="14"/>
        <v>2368305.6232799999</v>
      </c>
      <c r="H637" s="2">
        <f t="shared" si="15"/>
        <v>0.46000000019557774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1160861.48</v>
      </c>
      <c r="D638" s="1">
        <f>'PR-RAS'!E644</f>
        <v>1730204.3499999999</v>
      </c>
      <c r="E638" s="1">
        <v>0</v>
      </c>
      <c r="F638" s="1">
        <v>0</v>
      </c>
      <c r="G638" s="2">
        <f t="shared" si="14"/>
        <v>2943749.1046599997</v>
      </c>
      <c r="H638" s="2">
        <f t="shared" si="15"/>
        <v>0.82999999984167516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107939.82000000007</v>
      </c>
      <c r="D639" s="1">
        <f>'PR-RAS'!E645</f>
        <v>0</v>
      </c>
      <c r="E639" s="1">
        <v>0</v>
      </c>
      <c r="F639" s="1">
        <v>0</v>
      </c>
      <c r="G639" s="2">
        <f t="shared" si="14"/>
        <v>68865.60516000005</v>
      </c>
      <c r="H639" s="2">
        <f t="shared" si="15"/>
        <v>0.17999999993480742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502729.51</v>
      </c>
      <c r="E640" s="1">
        <v>0</v>
      </c>
      <c r="F640" s="1">
        <v>0</v>
      </c>
      <c r="G640" s="2">
        <f t="shared" si="14"/>
        <v>642488.31377999997</v>
      </c>
      <c r="H640" s="2">
        <f t="shared" si="15"/>
        <v>0.48999999999068677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1080034.0700000003</v>
      </c>
      <c r="D641" s="1">
        <f>'PR-RAS'!E647</f>
        <v>872974.36000000034</v>
      </c>
      <c r="E641" s="1">
        <v>0</v>
      </c>
      <c r="F641" s="1">
        <v>0</v>
      </c>
      <c r="G641" s="2">
        <f t="shared" si="14"/>
        <v>1808628.9856000007</v>
      </c>
      <c r="H641" s="2">
        <f t="shared" si="15"/>
        <v>0.43000000063329935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1187973.8900000004</v>
      </c>
      <c r="D643" s="1">
        <f>'PR-RAS'!E649</f>
        <v>370244.85000000033</v>
      </c>
      <c r="E643" s="1">
        <v>0</v>
      </c>
      <c r="F643" s="1">
        <v>0</v>
      </c>
      <c r="G643" s="2">
        <f t="shared" si="14"/>
        <v>1238073.6247800007</v>
      </c>
      <c r="H643" s="2">
        <f t="shared" si="15"/>
        <v>0.25999999931082129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1339.13</v>
      </c>
      <c r="D645" s="1">
        <f>'PR-RAS'!E651</f>
        <v>0</v>
      </c>
      <c r="E645" s="1">
        <v>0</v>
      </c>
      <c r="F645" s="1">
        <v>0</v>
      </c>
      <c r="G645" s="2">
        <f t="shared" si="14"/>
        <v>862.39972000000012</v>
      </c>
      <c r="H645" s="2">
        <f t="shared" si="15"/>
        <v>0.13000000000010914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1192342.42</v>
      </c>
      <c r="D646" s="1">
        <f>'PR-RAS'!E653</f>
        <v>1108119.25</v>
      </c>
      <c r="E646" s="1">
        <v>0</v>
      </c>
      <c r="F646" s="1">
        <v>0</v>
      </c>
      <c r="G646" s="2">
        <f t="shared" si="14"/>
        <v>2198534.6934000002</v>
      </c>
      <c r="H646" s="2">
        <f t="shared" si="15"/>
        <v>0.66999999992549419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1318493.23</v>
      </c>
      <c r="D647" s="1">
        <f>'PR-RAS'!E654</f>
        <v>1427213.31</v>
      </c>
      <c r="E647" s="1">
        <v>0</v>
      </c>
      <c r="F647" s="1">
        <v>0</v>
      </c>
      <c r="G647" s="2">
        <f t="shared" si="14"/>
        <v>2695706.2231000001</v>
      </c>
      <c r="H647" s="2">
        <f t="shared" si="15"/>
        <v>0.5400000000372529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1229088.51</v>
      </c>
      <c r="D648" s="1">
        <f>'PR-RAS'!E655</f>
        <v>1993044.86</v>
      </c>
      <c r="E648" s="1">
        <v>0</v>
      </c>
      <c r="F648" s="1">
        <v>0</v>
      </c>
      <c r="G648" s="2">
        <f t="shared" si="14"/>
        <v>3374220.3148100004</v>
      </c>
      <c r="H648" s="2">
        <f t="shared" si="15"/>
        <v>0.62999999988824129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1281747.1399999999</v>
      </c>
      <c r="D649" s="1">
        <f>'PR-RAS'!E656</f>
        <v>542287.69999999995</v>
      </c>
      <c r="E649" s="1">
        <v>0</v>
      </c>
      <c r="F649" s="1">
        <v>0</v>
      </c>
      <c r="G649" s="2">
        <f t="shared" si="14"/>
        <v>1533377.0059200001</v>
      </c>
      <c r="H649" s="2">
        <f t="shared" si="15"/>
        <v>0.43999999994412065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10</v>
      </c>
      <c r="D650" s="1">
        <f>'PR-RAS'!E657</f>
        <v>39</v>
      </c>
      <c r="E650" s="1">
        <v>0</v>
      </c>
      <c r="F650" s="1">
        <v>0</v>
      </c>
      <c r="G650" s="2">
        <f t="shared" si="14"/>
        <v>57.112000000000002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v>
      </c>
      <c r="D651" s="1">
        <f>'PR-RAS'!E658</f>
        <v>1</v>
      </c>
      <c r="E651" s="1">
        <v>0</v>
      </c>
      <c r="F651" s="1">
        <v>0</v>
      </c>
      <c r="G651" s="2">
        <f t="shared" si="14"/>
        <v>1.9500000000000002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10</v>
      </c>
      <c r="D652" s="1">
        <f>'PR-RAS'!E659</f>
        <v>39</v>
      </c>
      <c r="E652" s="1">
        <v>0</v>
      </c>
      <c r="F652" s="1">
        <v>0</v>
      </c>
      <c r="G652" s="2">
        <f t="shared" si="14"/>
        <v>57.288000000000004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v>
      </c>
      <c r="D653" s="1">
        <f>'PR-RAS'!E660</f>
        <v>1</v>
      </c>
      <c r="E653" s="1">
        <v>0</v>
      </c>
      <c r="F653" s="1">
        <v>0</v>
      </c>
      <c r="G653" s="2">
        <f t="shared" si="14"/>
        <v>1.956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223.57</v>
      </c>
      <c r="D655" s="1">
        <f>'PR-RAS'!E662</f>
        <v>0</v>
      </c>
      <c r="E655" s="1">
        <v>0</v>
      </c>
      <c r="F655" s="1">
        <v>0</v>
      </c>
      <c r="G655" s="2">
        <f t="shared" si="14"/>
        <v>146.21477999999999</v>
      </c>
      <c r="H655" s="2">
        <f t="shared" si="15"/>
        <v>0.43000000000000682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55317.78</v>
      </c>
      <c r="E657" s="1">
        <v>0</v>
      </c>
      <c r="F657" s="1">
        <v>0</v>
      </c>
      <c r="G657" s="2">
        <f t="shared" si="16"/>
        <v>72576.927360000001</v>
      </c>
      <c r="H657" s="2">
        <f t="shared" si="17"/>
        <v>0.22000000000116415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592835.07999999996</v>
      </c>
      <c r="D662" s="1">
        <f>'PR-RAS'!E669</f>
        <v>18234.560000000001</v>
      </c>
      <c r="E662" s="1">
        <v>0</v>
      </c>
      <c r="F662" s="1">
        <v>0</v>
      </c>
      <c r="G662" s="2">
        <f t="shared" si="14"/>
        <v>415970.07620000001</v>
      </c>
      <c r="H662" s="2">
        <f t="shared" si="15"/>
        <v>0.51999999995678081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21336.85</v>
      </c>
      <c r="D663" s="1">
        <f>'PR-RAS'!E670</f>
        <v>27773.040000000001</v>
      </c>
      <c r="E663" s="1">
        <v>0</v>
      </c>
      <c r="F663" s="1">
        <v>0</v>
      </c>
      <c r="G663" s="2">
        <f t="shared" si="14"/>
        <v>50896.499660000001</v>
      </c>
      <c r="H663" s="2">
        <f t="shared" si="15"/>
        <v>0.19000000000232831</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87098.78</v>
      </c>
      <c r="D666" s="1">
        <f>'PR-RAS'!E673</f>
        <v>44800.22</v>
      </c>
      <c r="E666" s="1">
        <v>0</v>
      </c>
      <c r="F666" s="1">
        <v>0</v>
      </c>
      <c r="G666" s="2">
        <f t="shared" si="14"/>
        <v>117504.98130000001</v>
      </c>
      <c r="H666" s="2">
        <f t="shared" si="15"/>
        <v>0.44000000000232831</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12248.32</v>
      </c>
      <c r="D670" s="1">
        <f>'PR-RAS'!E677</f>
        <v>27841.200000000001</v>
      </c>
      <c r="E670" s="1">
        <v>0</v>
      </c>
      <c r="F670" s="1">
        <v>0</v>
      </c>
      <c r="G670" s="2">
        <f t="shared" si="14"/>
        <v>45445.651680000003</v>
      </c>
      <c r="H670" s="2">
        <f t="shared" si="15"/>
        <v>0.52000000000043656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3325</v>
      </c>
      <c r="D678" s="1">
        <f>'PR-RAS'!E685</f>
        <v>6125</v>
      </c>
      <c r="E678" s="1">
        <v>0</v>
      </c>
      <c r="F678" s="1">
        <v>0</v>
      </c>
      <c r="G678" s="2">
        <f t="shared" si="14"/>
        <v>10544.275000000001</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221220.03</v>
      </c>
      <c r="E695" s="1">
        <v>0</v>
      </c>
      <c r="F695" s="1">
        <v>0</v>
      </c>
      <c r="G695" s="2">
        <f t="shared" si="14"/>
        <v>307053.40164</v>
      </c>
      <c r="H695" s="2">
        <f t="shared" si="15"/>
        <v>2.9999999998835847E-2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13478.8</v>
      </c>
      <c r="E704" s="1">
        <v>0</v>
      </c>
      <c r="F704" s="1">
        <v>0</v>
      </c>
      <c r="G704" s="2">
        <f t="shared" ref="G704:G707" si="20">(B704/1000)*(C704*1+D704*2)</f>
        <v>18951.192799999997</v>
      </c>
      <c r="H704" s="2">
        <f t="shared" ref="H704:H707" si="21">ABS(C704-ROUND(C704,0))+ABS(D704-ROUND(D704,0))</f>
        <v>0.2000000000007276</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81</v>
      </c>
      <c r="E717" s="1">
        <v>0</v>
      </c>
      <c r="F717" s="1">
        <v>0</v>
      </c>
      <c r="G717" s="2">
        <f t="shared" si="14"/>
        <v>115.99199999999999</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1565.13</v>
      </c>
      <c r="D726" s="1">
        <f>'PR-RAS'!E733</f>
        <v>300</v>
      </c>
      <c r="E726" s="1">
        <v>0</v>
      </c>
      <c r="F726" s="1">
        <v>0</v>
      </c>
      <c r="G726" s="2">
        <f t="shared" si="14"/>
        <v>1569.7192500000001</v>
      </c>
      <c r="H726" s="2">
        <f t="shared" si="15"/>
        <v>0.13000000000010914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2681.64</v>
      </c>
      <c r="D727" s="1">
        <f>'PR-RAS'!E734</f>
        <v>2681.64</v>
      </c>
      <c r="E727" s="1">
        <v>0</v>
      </c>
      <c r="F727" s="1">
        <v>0</v>
      </c>
      <c r="G727" s="2">
        <f t="shared" si="14"/>
        <v>5840.6119200000003</v>
      </c>
      <c r="H727" s="2">
        <f t="shared" si="15"/>
        <v>0.72000000000025466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601.42999999999995</v>
      </c>
      <c r="D730" s="1">
        <f>'PR-RAS'!E737</f>
        <v>0</v>
      </c>
      <c r="E730" s="1">
        <v>0</v>
      </c>
      <c r="F730" s="1">
        <v>0</v>
      </c>
      <c r="G730" s="2">
        <f t="shared" si="14"/>
        <v>438.44246999999996</v>
      </c>
      <c r="H730" s="2">
        <f t="shared" si="15"/>
        <v>0.42999999999994998</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2629.46</v>
      </c>
      <c r="D731" s="1">
        <f>'PR-RAS'!E738</f>
        <v>0</v>
      </c>
      <c r="E731" s="1">
        <v>0</v>
      </c>
      <c r="F731" s="1">
        <v>0</v>
      </c>
      <c r="G731" s="2">
        <f t="shared" si="14"/>
        <v>1919.5057999999999</v>
      </c>
      <c r="H731" s="2">
        <f t="shared" si="15"/>
        <v>0.46000000000003638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1200</v>
      </c>
      <c r="D732" s="1">
        <f>'PR-RAS'!E739</f>
        <v>1500</v>
      </c>
      <c r="E732" s="1">
        <v>0</v>
      </c>
      <c r="F732" s="1">
        <v>0</v>
      </c>
      <c r="G732" s="2">
        <f t="shared" si="14"/>
        <v>3070.2</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891.72</v>
      </c>
      <c r="D734" s="1">
        <f>'PR-RAS'!E741</f>
        <v>5599.31</v>
      </c>
      <c r="E734" s="1">
        <v>0</v>
      </c>
      <c r="F734" s="1">
        <v>0</v>
      </c>
      <c r="G734" s="2">
        <f t="shared" si="14"/>
        <v>8862.219219999999</v>
      </c>
      <c r="H734" s="2">
        <f t="shared" si="15"/>
        <v>0.59000000000037289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615.20000000000005</v>
      </c>
      <c r="D735" s="1">
        <f>'PR-RAS'!E742</f>
        <v>1080.5</v>
      </c>
      <c r="E735" s="1">
        <v>0</v>
      </c>
      <c r="F735" s="1">
        <v>0</v>
      </c>
      <c r="G735" s="2">
        <f t="shared" si="14"/>
        <v>2037.7307999999998</v>
      </c>
      <c r="H735" s="2">
        <f t="shared" si="15"/>
        <v>0.70000000000004547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6000</v>
      </c>
      <c r="D771" s="1">
        <f>'PR-RAS'!E778</f>
        <v>9000</v>
      </c>
      <c r="E771" s="1">
        <v>0</v>
      </c>
      <c r="F771" s="1">
        <v>0</v>
      </c>
      <c r="G771" s="2">
        <f t="shared" si="14"/>
        <v>18480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1435.35</v>
      </c>
      <c r="D775" s="1">
        <f>'PR-RAS'!E782</f>
        <v>3684.55</v>
      </c>
      <c r="E775" s="1">
        <v>0</v>
      </c>
      <c r="F775" s="1">
        <v>0</v>
      </c>
      <c r="G775" s="2">
        <f t="shared" si="14"/>
        <v>6814.6443000000008</v>
      </c>
      <c r="H775" s="2">
        <f t="shared" si="15"/>
        <v>0.79999999999972715</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17781.64</v>
      </c>
      <c r="D836" s="1">
        <f>'PR-RAS'!E843</f>
        <v>6620</v>
      </c>
      <c r="E836" s="1">
        <v>0</v>
      </c>
      <c r="F836" s="1">
        <v>0</v>
      </c>
      <c r="G836" s="2">
        <f t="shared" si="14"/>
        <v>25903.069399999997</v>
      </c>
      <c r="H836" s="2">
        <f t="shared" si="15"/>
        <v>0.36000000000058208</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8000</v>
      </c>
      <c r="D839" s="1">
        <f>'PR-RAS'!E846</f>
        <v>6480</v>
      </c>
      <c r="E839" s="1">
        <v>0</v>
      </c>
      <c r="F839" s="1">
        <v>0</v>
      </c>
      <c r="G839" s="2">
        <f t="shared" si="34"/>
        <v>17564.48</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7150</v>
      </c>
      <c r="D841" s="1">
        <f>'PR-RAS'!E848</f>
        <v>6500</v>
      </c>
      <c r="E841" s="1">
        <v>0</v>
      </c>
      <c r="F841" s="1">
        <v>0</v>
      </c>
      <c r="G841" s="2">
        <f t="shared" si="34"/>
        <v>16926</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1041.23</v>
      </c>
      <c r="D843" s="1">
        <f>'PR-RAS'!E850</f>
        <v>704.54</v>
      </c>
      <c r="E843" s="1">
        <v>0</v>
      </c>
      <c r="F843" s="1">
        <v>0</v>
      </c>
      <c r="G843" s="2">
        <f t="shared" si="34"/>
        <v>2063.16102</v>
      </c>
      <c r="H843" s="2">
        <f t="shared" si="35"/>
        <v>0.69000000000005457</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2332.54</v>
      </c>
      <c r="D844" s="1">
        <f>'PR-RAS'!E851</f>
        <v>4189.2</v>
      </c>
      <c r="E844" s="1">
        <v>0</v>
      </c>
      <c r="F844" s="1">
        <v>0</v>
      </c>
      <c r="G844" s="2">
        <f t="shared" si="34"/>
        <v>9029.3224199999986</v>
      </c>
      <c r="H844" s="2">
        <f t="shared" si="35"/>
        <v>0.65999999999985448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10000</v>
      </c>
      <c r="D846" s="1">
        <f>'PR-RAS'!E853</f>
        <v>20000</v>
      </c>
      <c r="E846" s="1">
        <v>0</v>
      </c>
      <c r="F846" s="1">
        <v>0</v>
      </c>
      <c r="G846" s="2">
        <f t="shared" si="34"/>
        <v>42250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10000</v>
      </c>
      <c r="D848" s="1">
        <f>'PR-RAS'!E855</f>
        <v>500</v>
      </c>
      <c r="E848" s="1">
        <v>0</v>
      </c>
      <c r="F848" s="1">
        <v>0</v>
      </c>
      <c r="G848" s="2">
        <f t="shared" si="34"/>
        <v>9317</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312233.03999999998</v>
      </c>
      <c r="E850" s="1">
        <v>0</v>
      </c>
      <c r="F850" s="1">
        <v>0</v>
      </c>
      <c r="G850" s="2">
        <f t="shared" si="34"/>
        <v>530171.7019199999</v>
      </c>
      <c r="H850" s="2">
        <f t="shared" si="35"/>
        <v>3.9999999979045242E-2</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245226.79</v>
      </c>
      <c r="D1582" s="6"/>
      <c r="E1582" s="6">
        <v>0</v>
      </c>
      <c r="F1582" s="6">
        <v>0</v>
      </c>
      <c r="G1582" s="7">
        <f t="shared" ref="G1582:G1686" si="70">B1582/1000*C1582</f>
        <v>245.22679000000002</v>
      </c>
      <c r="H1582" s="7">
        <f t="shared" ref="H1582:H1686" si="71">ABS(C1582-ROUND(C1582,0))</f>
        <v>0.20999999999185093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1576783.4</v>
      </c>
      <c r="D1583" s="1">
        <v>0</v>
      </c>
      <c r="E1583" s="1">
        <v>0</v>
      </c>
      <c r="F1583" s="1">
        <v>0</v>
      </c>
      <c r="G1583" s="2">
        <f t="shared" si="70"/>
        <v>3153.5668000000001</v>
      </c>
      <c r="H1583" s="2">
        <f t="shared" si="71"/>
        <v>0.39999999990686774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1188412.94</v>
      </c>
      <c r="D1585" s="1">
        <v>0</v>
      </c>
      <c r="E1585" s="1">
        <v>0</v>
      </c>
      <c r="F1585" s="1">
        <v>0</v>
      </c>
      <c r="G1585" s="2">
        <f t="shared" si="70"/>
        <v>4753.6517599999997</v>
      </c>
      <c r="H1585" s="2">
        <f t="shared" si="71"/>
        <v>6.0000000055879354E-2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348972.43</v>
      </c>
      <c r="D1586" s="1">
        <v>0</v>
      </c>
      <c r="E1586" s="1">
        <v>0</v>
      </c>
      <c r="F1586" s="1">
        <v>0</v>
      </c>
      <c r="G1586" s="2">
        <f t="shared" si="70"/>
        <v>1744.8621499999999</v>
      </c>
      <c r="H1586" s="2">
        <f t="shared" si="71"/>
        <v>0.42999999999301508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420233.63</v>
      </c>
      <c r="D1587" s="1">
        <v>0</v>
      </c>
      <c r="E1587" s="1">
        <v>0</v>
      </c>
      <c r="F1587" s="1">
        <v>0</v>
      </c>
      <c r="G1587" s="2">
        <f t="shared" si="70"/>
        <v>2521.4017800000001</v>
      </c>
      <c r="H1587" s="2">
        <f t="shared" si="71"/>
        <v>0.36999999999534339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8427.89</v>
      </c>
      <c r="D1588" s="1">
        <v>0</v>
      </c>
      <c r="E1588" s="1">
        <v>0</v>
      </c>
      <c r="F1588" s="1">
        <v>0</v>
      </c>
      <c r="G1588" s="2">
        <f t="shared" si="70"/>
        <v>58.995229999999999</v>
      </c>
      <c r="H1588" s="2">
        <f t="shared" si="71"/>
        <v>0.11000000000058208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59566</v>
      </c>
      <c r="D1590" s="1">
        <v>0</v>
      </c>
      <c r="E1590" s="1">
        <v>0</v>
      </c>
      <c r="F1590" s="1">
        <v>0</v>
      </c>
      <c r="G1590" s="2">
        <f>B1590/1000*C1590</f>
        <v>536.09399999999994</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4254.54</v>
      </c>
      <c r="D1591" s="1">
        <v>0</v>
      </c>
      <c r="E1591" s="1">
        <v>0</v>
      </c>
      <c r="F1591" s="1">
        <v>0</v>
      </c>
      <c r="G1591" s="2">
        <f t="shared" si="70"/>
        <v>42.545400000000001</v>
      </c>
      <c r="H1591" s="2">
        <f t="shared" si="71"/>
        <v>0.46000000000003638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312233.03999999998</v>
      </c>
      <c r="D1592" s="1">
        <v>0</v>
      </c>
      <c r="E1592" s="1">
        <v>0</v>
      </c>
      <c r="F1592" s="1">
        <v>0</v>
      </c>
      <c r="G1592" s="2">
        <f t="shared" si="70"/>
        <v>3434.5634399999994</v>
      </c>
      <c r="H1592" s="2">
        <f t="shared" si="71"/>
        <v>3.9999999979045242E-2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34725.410000000003</v>
      </c>
      <c r="D1593" s="1">
        <v>0</v>
      </c>
      <c r="E1593" s="1">
        <v>0</v>
      </c>
      <c r="F1593" s="1">
        <v>0</v>
      </c>
      <c r="G1593" s="2">
        <f t="shared" si="70"/>
        <v>416.70492000000007</v>
      </c>
      <c r="H1593" s="2">
        <f t="shared" si="71"/>
        <v>0.41000000000349246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388370.46</v>
      </c>
      <c r="D1594" s="1">
        <v>0</v>
      </c>
      <c r="E1594" s="1">
        <v>0</v>
      </c>
      <c r="F1594" s="1">
        <v>0</v>
      </c>
      <c r="G1594" s="2">
        <f t="shared" si="70"/>
        <v>5048.8159800000003</v>
      </c>
      <c r="H1594" s="2">
        <f t="shared" si="71"/>
        <v>0.46000000002095476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1653741.6</v>
      </c>
      <c r="D1602" s="1">
        <v>0</v>
      </c>
      <c r="E1602" s="1">
        <v>0</v>
      </c>
      <c r="F1602" s="1">
        <v>0</v>
      </c>
      <c r="G1602" s="2">
        <f t="shared" si="70"/>
        <v>34728.573600000003</v>
      </c>
      <c r="H1602" s="2">
        <f t="shared" si="71"/>
        <v>0.39999999990686774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1136338.78</v>
      </c>
      <c r="D1604" s="1">
        <v>0</v>
      </c>
      <c r="E1604" s="1">
        <v>0</v>
      </c>
      <c r="F1604" s="1">
        <v>0</v>
      </c>
      <c r="G1604" s="2">
        <f t="shared" si="70"/>
        <v>26135.791939999999</v>
      </c>
      <c r="H1604" s="2">
        <f t="shared" si="71"/>
        <v>0.21999999997206032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342012.44</v>
      </c>
      <c r="D1605" s="1">
        <v>0</v>
      </c>
      <c r="E1605" s="1">
        <v>0</v>
      </c>
      <c r="F1605" s="1">
        <v>0</v>
      </c>
      <c r="G1605" s="2">
        <f t="shared" si="70"/>
        <v>8208.2985600000011</v>
      </c>
      <c r="H1605" s="2">
        <f t="shared" si="71"/>
        <v>0.44000000000232831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400505.96</v>
      </c>
      <c r="D1606" s="1">
        <v>0</v>
      </c>
      <c r="E1606" s="1">
        <v>0</v>
      </c>
      <c r="F1606" s="1">
        <v>0</v>
      </c>
      <c r="G1606" s="2">
        <f t="shared" si="70"/>
        <v>10012.649000000001</v>
      </c>
      <c r="H1606" s="2">
        <f t="shared" si="71"/>
        <v>3.9999999979045242E-2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9421.16</v>
      </c>
      <c r="D1607" s="1">
        <v>0</v>
      </c>
      <c r="E1607" s="1">
        <v>0</v>
      </c>
      <c r="F1607" s="1">
        <v>0</v>
      </c>
      <c r="G1607" s="2">
        <f t="shared" si="70"/>
        <v>244.95015999999998</v>
      </c>
      <c r="H1607" s="2">
        <f t="shared" si="71"/>
        <v>0.15999999999985448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396</v>
      </c>
      <c r="D1608" s="1">
        <v>0</v>
      </c>
      <c r="E1608" s="1">
        <v>0</v>
      </c>
      <c r="F1608" s="1">
        <v>0</v>
      </c>
      <c r="G1608" s="2">
        <f t="shared" si="70"/>
        <v>10.692</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44443.040000000001</v>
      </c>
      <c r="D1609" s="1">
        <v>0</v>
      </c>
      <c r="E1609" s="1">
        <v>0</v>
      </c>
      <c r="F1609" s="1">
        <v>0</v>
      </c>
      <c r="G1609" s="2">
        <f>B1609/1000*C1609</f>
        <v>1244.4051200000001</v>
      </c>
      <c r="H1609" s="2">
        <f>ABS(C1609-ROUND(C1609,0))</f>
        <v>4.0000000000873115E-2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4373.08</v>
      </c>
      <c r="D1610" s="1">
        <v>0</v>
      </c>
      <c r="E1610" s="1">
        <v>0</v>
      </c>
      <c r="F1610" s="1">
        <v>0</v>
      </c>
      <c r="G1610" s="2">
        <f t="shared" si="70"/>
        <v>126.81932</v>
      </c>
      <c r="H1610" s="2">
        <f t="shared" si="71"/>
        <v>7.999999999992724E-2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312233.03999999998</v>
      </c>
      <c r="D1611" s="1">
        <v>0</v>
      </c>
      <c r="E1611" s="1">
        <v>0</v>
      </c>
      <c r="F1611" s="1">
        <v>0</v>
      </c>
      <c r="G1611" s="2">
        <f t="shared" si="70"/>
        <v>9366.9911999999986</v>
      </c>
      <c r="H1611" s="2">
        <f t="shared" si="71"/>
        <v>3.9999999979045242E-2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22954.06</v>
      </c>
      <c r="D1612" s="1">
        <v>0</v>
      </c>
      <c r="E1612" s="1">
        <v>0</v>
      </c>
      <c r="F1612" s="1">
        <v>0</v>
      </c>
      <c r="G1612" s="2">
        <f t="shared" si="70"/>
        <v>711.57586000000003</v>
      </c>
      <c r="H1612" s="2">
        <f t="shared" si="71"/>
        <v>6.0000000001309672E-2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517402.82</v>
      </c>
      <c r="D1613" s="1">
        <v>0</v>
      </c>
      <c r="E1613" s="1">
        <v>0</v>
      </c>
      <c r="F1613" s="1">
        <v>0</v>
      </c>
      <c r="G1613" s="2">
        <f t="shared" si="70"/>
        <v>16556.890240000001</v>
      </c>
      <c r="H1613" s="2">
        <f t="shared" si="71"/>
        <v>0.17999999999301508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168268.58999999985</v>
      </c>
      <c r="D1621" s="1">
        <v>0</v>
      </c>
      <c r="E1621" s="1">
        <v>0</v>
      </c>
      <c r="F1621" s="1">
        <v>0</v>
      </c>
      <c r="G1621" s="2">
        <f t="shared" si="70"/>
        <v>6730.7435999999943</v>
      </c>
      <c r="H1621" s="2">
        <f t="shared" si="71"/>
        <v>0.41000000014901161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168268.59</v>
      </c>
      <c r="D1681" s="1">
        <v>0</v>
      </c>
      <c r="E1681" s="1">
        <v>0</v>
      </c>
      <c r="F1681" s="1">
        <v>0</v>
      </c>
      <c r="G1681" s="2">
        <f t="shared" si="70"/>
        <v>16826.859</v>
      </c>
      <c r="H1681" s="2">
        <f t="shared" si="71"/>
        <v>0.41000000000349246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168268.59</v>
      </c>
      <c r="D1683" s="1">
        <v>0</v>
      </c>
      <c r="E1683" s="1">
        <v>0</v>
      </c>
      <c r="F1683" s="1">
        <v>0</v>
      </c>
      <c r="G1683" s="2">
        <f t="shared" si="70"/>
        <v>17163.39618</v>
      </c>
      <c r="H1683" s="2">
        <f t="shared" si="71"/>
        <v>0.41000000000349246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37113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1119672.6500000001</v>
      </c>
      <c r="I16" s="298">
        <f>'PR-RAS'!E6</f>
        <v>1120232.3599999999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666765.94999999995</v>
      </c>
      <c r="I17" s="298">
        <f>'PR-RAS'!E152</f>
        <v>1341833.8899999999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1187973.8900000004</v>
      </c>
      <c r="I18" s="298">
        <f>'PR-RAS'!E649</f>
        <v>370244.85000000033</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245226.79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168268.58999999985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168268.59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328" zoomScaleNormal="100" workbookViewId="0">
      <selection activeCell="E197" sqref="E19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1119672.6500000001</v>
      </c>
      <c r="E6" s="59">
        <f>E7+E43+E49+E82+E106+E125+E134+E140</f>
        <v>1120232.3599999999</v>
      </c>
      <c r="F6" s="44">
        <f t="shared" ref="F6:F132" si="0">IF(D6&lt;&gt;0,IF(E6/D6&gt;=100,"&gt;&gt;100",E6/D6*100),"-")</f>
        <v>100.04998871768456</v>
      </c>
    </row>
    <row r="7" spans="1:24" ht="12.75" customHeight="1" x14ac:dyDescent="0.2">
      <c r="A7" s="62">
        <v>61</v>
      </c>
      <c r="B7" s="228" t="s">
        <v>65</v>
      </c>
      <c r="C7" s="267" t="s">
        <v>66</v>
      </c>
      <c r="D7" s="59">
        <f>D8+D17+D23+D29+D36+D39</f>
        <v>178883.20000000004</v>
      </c>
      <c r="E7" s="59">
        <f>E8+E17+E23+E29+E36+E39</f>
        <v>282696.21999999991</v>
      </c>
      <c r="F7" s="44">
        <f t="shared" si="0"/>
        <v>158.03396853365763</v>
      </c>
    </row>
    <row r="8" spans="1:24" ht="12.75" customHeight="1" x14ac:dyDescent="0.2">
      <c r="A8" s="62">
        <v>611</v>
      </c>
      <c r="B8" s="228" t="s">
        <v>67</v>
      </c>
      <c r="C8" s="267" t="s">
        <v>68</v>
      </c>
      <c r="D8" s="59">
        <f>SUM(D9:D14)-D15-D16</f>
        <v>158307.46000000002</v>
      </c>
      <c r="E8" s="59">
        <f>SUM(E9:E14)-E15-E16</f>
        <v>224311.31999999995</v>
      </c>
      <c r="F8" s="44">
        <f t="shared" si="0"/>
        <v>141.69346157155192</v>
      </c>
    </row>
    <row r="9" spans="1:24" ht="12.75" customHeight="1" x14ac:dyDescent="0.2">
      <c r="A9" s="62">
        <v>6111</v>
      </c>
      <c r="B9" s="64" t="s">
        <v>69</v>
      </c>
      <c r="C9" s="267" t="s">
        <v>70</v>
      </c>
      <c r="D9" s="193">
        <v>200087.74</v>
      </c>
      <c r="E9" s="193">
        <v>250714.11</v>
      </c>
      <c r="F9" s="44">
        <f t="shared" si="0"/>
        <v>125.30208497532132</v>
      </c>
    </row>
    <row r="10" spans="1:24" ht="12.75" customHeight="1" x14ac:dyDescent="0.2">
      <c r="A10" s="62">
        <v>6112</v>
      </c>
      <c r="B10" s="64" t="s">
        <v>71</v>
      </c>
      <c r="C10" s="267" t="s">
        <v>72</v>
      </c>
      <c r="D10" s="193">
        <v>10855.72</v>
      </c>
      <c r="E10" s="193">
        <v>16989.939999999999</v>
      </c>
      <c r="F10" s="44">
        <f t="shared" si="0"/>
        <v>156.50680010169754</v>
      </c>
    </row>
    <row r="11" spans="1:24" ht="12.75" customHeight="1" x14ac:dyDescent="0.2">
      <c r="A11" s="62">
        <v>6113</v>
      </c>
      <c r="B11" s="64" t="s">
        <v>73</v>
      </c>
      <c r="C11" s="267" t="s">
        <v>74</v>
      </c>
      <c r="D11" s="193">
        <v>3247.99</v>
      </c>
      <c r="E11" s="193">
        <v>5419.93</v>
      </c>
      <c r="F11" s="44">
        <f t="shared" si="0"/>
        <v>166.8702797730289</v>
      </c>
    </row>
    <row r="12" spans="1:24" ht="12.75" customHeight="1" x14ac:dyDescent="0.2">
      <c r="A12" s="62">
        <v>6114</v>
      </c>
      <c r="B12" s="64" t="s">
        <v>75</v>
      </c>
      <c r="C12" s="267" t="s">
        <v>76</v>
      </c>
      <c r="D12" s="193">
        <v>27090.86</v>
      </c>
      <c r="E12" s="193">
        <v>30250.42</v>
      </c>
      <c r="F12" s="44">
        <f t="shared" si="0"/>
        <v>111.66282650310842</v>
      </c>
    </row>
    <row r="13" spans="1:24" ht="12.75" customHeight="1" x14ac:dyDescent="0.2">
      <c r="A13" s="62">
        <v>6115</v>
      </c>
      <c r="B13" s="64" t="s">
        <v>77</v>
      </c>
      <c r="C13" s="267" t="s">
        <v>78</v>
      </c>
      <c r="D13" s="193">
        <v>10265.42</v>
      </c>
      <c r="E13" s="193">
        <v>32171.74</v>
      </c>
      <c r="F13" s="44">
        <f t="shared" si="0"/>
        <v>313.39915950832989</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93240.27</v>
      </c>
      <c r="E15" s="193">
        <v>111234.82</v>
      </c>
      <c r="F15" s="44">
        <f t="shared" si="0"/>
        <v>119.2991182886965</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18948.099999999999</v>
      </c>
      <c r="E23" s="59">
        <f t="shared" si="2"/>
        <v>56546.92</v>
      </c>
      <c r="F23" s="44">
        <f t="shared" si="0"/>
        <v>298.43055504245808</v>
      </c>
    </row>
    <row r="24" spans="1:6" ht="12.75" customHeight="1" x14ac:dyDescent="0.2">
      <c r="A24" s="62">
        <v>6131</v>
      </c>
      <c r="B24" s="64" t="s">
        <v>99</v>
      </c>
      <c r="C24" s="267" t="s">
        <v>100</v>
      </c>
      <c r="D24" s="193">
        <v>223.57</v>
      </c>
      <c r="E24" s="193">
        <v>1229.1400000000001</v>
      </c>
      <c r="F24" s="44">
        <f t="shared" si="0"/>
        <v>549.77859283445912</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18724.53</v>
      </c>
      <c r="E27" s="193">
        <v>55317.78</v>
      </c>
      <c r="F27" s="44">
        <f t="shared" si="0"/>
        <v>295.42947139394158</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1627.64</v>
      </c>
      <c r="E29" s="59">
        <f>SUM(E30:E35)</f>
        <v>1837.98</v>
      </c>
      <c r="F29" s="44">
        <f t="shared" si="0"/>
        <v>112.92300508711999</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1627.64</v>
      </c>
      <c r="E31" s="193">
        <v>1837.98</v>
      </c>
      <c r="F31" s="44">
        <f t="shared" si="0"/>
        <v>112.92300508711999</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716844.03</v>
      </c>
      <c r="E49" s="59">
        <f>E50+E53+E58+E61+E64+E68+E71+E74+E77</f>
        <v>685188.15</v>
      </c>
      <c r="F49" s="44">
        <f t="shared" si="0"/>
        <v>95.583993354872462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701270.71000000008</v>
      </c>
      <c r="E58" s="59">
        <f t="shared" si="9"/>
        <v>90807.82</v>
      </c>
      <c r="F58" s="44">
        <f t="shared" si="0"/>
        <v>12.949039323202305</v>
      </c>
    </row>
    <row r="59" spans="1:6" ht="24" x14ac:dyDescent="0.2">
      <c r="A59" s="62">
        <v>6331</v>
      </c>
      <c r="B59" s="64" t="s">
        <v>169</v>
      </c>
      <c r="C59" s="267" t="s">
        <v>170</v>
      </c>
      <c r="D59" s="193">
        <v>614171.93000000005</v>
      </c>
      <c r="E59" s="193">
        <v>46007.6</v>
      </c>
      <c r="F59" s="44">
        <f t="shared" si="0"/>
        <v>7.4909968614163134</v>
      </c>
    </row>
    <row r="60" spans="1:6" ht="24" x14ac:dyDescent="0.2">
      <c r="A60" s="62">
        <v>6332</v>
      </c>
      <c r="B60" s="64" t="s">
        <v>171</v>
      </c>
      <c r="C60" s="267" t="s">
        <v>172</v>
      </c>
      <c r="D60" s="193">
        <v>87098.78</v>
      </c>
      <c r="E60" s="193">
        <v>44800.22</v>
      </c>
      <c r="F60" s="44">
        <f t="shared" si="0"/>
        <v>51.436105075180159</v>
      </c>
    </row>
    <row r="61" spans="1:6" ht="12.75" customHeight="1" x14ac:dyDescent="0.2">
      <c r="A61" s="62">
        <v>634</v>
      </c>
      <c r="B61" s="64" t="s">
        <v>173</v>
      </c>
      <c r="C61" s="267" t="s">
        <v>174</v>
      </c>
      <c r="D61" s="59">
        <f t="shared" ref="D61:E61" si="10">SUM(D62:D63)</f>
        <v>12248.32</v>
      </c>
      <c r="E61" s="59">
        <f t="shared" si="10"/>
        <v>27841.200000000001</v>
      </c>
      <c r="F61" s="44">
        <f t="shared" si="0"/>
        <v>227.30627547288117</v>
      </c>
    </row>
    <row r="62" spans="1:6" ht="12.75" customHeight="1" x14ac:dyDescent="0.2">
      <c r="A62" s="62">
        <v>6341</v>
      </c>
      <c r="B62" s="64" t="s">
        <v>175</v>
      </c>
      <c r="C62" s="267" t="s">
        <v>176</v>
      </c>
      <c r="D62" s="193">
        <v>12248.32</v>
      </c>
      <c r="E62" s="193">
        <v>27841.200000000001</v>
      </c>
      <c r="F62" s="44">
        <f t="shared" si="0"/>
        <v>227.30627547288117</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339194.1</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339194.1</v>
      </c>
      <c r="F67" s="70" t="str">
        <f t="shared" si="0"/>
        <v>-</v>
      </c>
    </row>
    <row r="68" spans="1:6" ht="24" x14ac:dyDescent="0.2">
      <c r="A68" s="62" t="s">
        <v>187</v>
      </c>
      <c r="B68" s="182" t="s">
        <v>188</v>
      </c>
      <c r="C68" s="267" t="s">
        <v>187</v>
      </c>
      <c r="D68" s="59">
        <f t="shared" ref="D68:E68" si="11">SUM(D69:D70)</f>
        <v>3325</v>
      </c>
      <c r="E68" s="59">
        <f t="shared" si="11"/>
        <v>6125</v>
      </c>
      <c r="F68" s="44">
        <f t="shared" si="0"/>
        <v>184.21052631578948</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3325</v>
      </c>
      <c r="E70" s="193">
        <v>6125</v>
      </c>
      <c r="F70" s="44">
        <f t="shared" si="0"/>
        <v>184.21052631578948</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221220.03</v>
      </c>
      <c r="F74" s="44" t="str">
        <f t="shared" si="0"/>
        <v>-</v>
      </c>
    </row>
    <row r="75" spans="1:6" ht="12.75" customHeight="1" x14ac:dyDescent="0.2">
      <c r="A75" s="62" t="s">
        <v>201</v>
      </c>
      <c r="B75" s="64" t="s">
        <v>202</v>
      </c>
      <c r="C75" s="267" t="s">
        <v>201</v>
      </c>
      <c r="D75" s="193">
        <v>0</v>
      </c>
      <c r="E75" s="193">
        <v>221220.03</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31054.190000000002</v>
      </c>
      <c r="E82" s="59">
        <f t="shared" si="15"/>
        <v>55124.790000000008</v>
      </c>
      <c r="F82" s="44">
        <f t="shared" si="0"/>
        <v>177.5116014940335</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31054.190000000002</v>
      </c>
      <c r="E91" s="59">
        <f t="shared" si="17"/>
        <v>55124.790000000008</v>
      </c>
      <c r="F91" s="44">
        <f t="shared" si="0"/>
        <v>177.5116014940335</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21731.72</v>
      </c>
      <c r="E93" s="193">
        <v>33658.300000000003</v>
      </c>
      <c r="F93" s="44">
        <f t="shared" si="0"/>
        <v>154.88097582703992</v>
      </c>
    </row>
    <row r="94" spans="1:6" ht="12.75" customHeight="1" x14ac:dyDescent="0.2">
      <c r="A94" s="62">
        <v>6423</v>
      </c>
      <c r="B94" s="63" t="s">
        <v>239</v>
      </c>
      <c r="C94" s="267" t="s">
        <v>240</v>
      </c>
      <c r="D94" s="193">
        <v>9322.4699999999993</v>
      </c>
      <c r="E94" s="193">
        <v>21466.49</v>
      </c>
      <c r="F94" s="44">
        <f t="shared" si="0"/>
        <v>230.26612045949199</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190497.85</v>
      </c>
      <c r="E106" s="59">
        <f>E107+E112+E120+E124</f>
        <v>96990.73</v>
      </c>
      <c r="F106" s="44">
        <f t="shared" si="0"/>
        <v>50.91434365269739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148496.97</v>
      </c>
      <c r="E112" s="59">
        <f t="shared" si="20"/>
        <v>49933.919999999998</v>
      </c>
      <c r="F112" s="44">
        <f t="shared" si="0"/>
        <v>33.62622146431675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14.72</v>
      </c>
      <c r="E114" s="193">
        <v>0</v>
      </c>
      <c r="F114" s="44">
        <f t="shared" si="0"/>
        <v>0</v>
      </c>
    </row>
    <row r="115" spans="1:6" ht="12.75" customHeight="1" x14ac:dyDescent="0.2">
      <c r="A115" s="62">
        <v>6524</v>
      </c>
      <c r="B115" s="63" t="s">
        <v>281</v>
      </c>
      <c r="C115" s="267" t="s">
        <v>282</v>
      </c>
      <c r="D115" s="193">
        <v>147107.79</v>
      </c>
      <c r="E115" s="193">
        <v>48231.42</v>
      </c>
      <c r="F115" s="44">
        <f t="shared" si="0"/>
        <v>32.786448630626559</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1374.46</v>
      </c>
      <c r="E117" s="193">
        <v>1702.5</v>
      </c>
      <c r="F117" s="44">
        <f t="shared" si="0"/>
        <v>123.86682769960566</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42000.88</v>
      </c>
      <c r="E120" s="59">
        <f t="shared" si="21"/>
        <v>47056.81</v>
      </c>
      <c r="F120" s="44">
        <f t="shared" si="0"/>
        <v>112.03767635344784</v>
      </c>
    </row>
    <row r="121" spans="1:6" ht="12.75" customHeight="1" x14ac:dyDescent="0.2">
      <c r="A121" s="62">
        <v>6531</v>
      </c>
      <c r="B121" s="63" t="s">
        <v>293</v>
      </c>
      <c r="C121" s="267" t="s">
        <v>294</v>
      </c>
      <c r="D121" s="193">
        <v>970.75</v>
      </c>
      <c r="E121" s="193">
        <v>570.64</v>
      </c>
      <c r="F121" s="44">
        <f t="shared" si="0"/>
        <v>58.783414885397889</v>
      </c>
    </row>
    <row r="122" spans="1:6" ht="12.75" customHeight="1" x14ac:dyDescent="0.2">
      <c r="A122" s="62">
        <v>6532</v>
      </c>
      <c r="B122" s="63" t="s">
        <v>295</v>
      </c>
      <c r="C122" s="267" t="s">
        <v>296</v>
      </c>
      <c r="D122" s="193">
        <v>41030.129999999997</v>
      </c>
      <c r="E122" s="193">
        <v>46486.17</v>
      </c>
      <c r="F122" s="44">
        <f t="shared" si="0"/>
        <v>113.29764248858096</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2393.38</v>
      </c>
      <c r="E125" s="59">
        <f t="shared" si="22"/>
        <v>232.47</v>
      </c>
      <c r="F125" s="44">
        <f t="shared" si="0"/>
        <v>9.7130418069842648</v>
      </c>
    </row>
    <row r="126" spans="1:6" ht="12.75" customHeight="1" x14ac:dyDescent="0.2">
      <c r="A126" s="62">
        <v>661</v>
      </c>
      <c r="B126" s="64" t="s">
        <v>303</v>
      </c>
      <c r="C126" s="267" t="s">
        <v>304</v>
      </c>
      <c r="D126" s="59">
        <f t="shared" ref="D126:E126" si="23">SUM(D127:D128)</f>
        <v>2393.38</v>
      </c>
      <c r="E126" s="59">
        <f t="shared" si="23"/>
        <v>232.47</v>
      </c>
      <c r="F126" s="44">
        <f t="shared" si="0"/>
        <v>9.7130418069842648</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2393.38</v>
      </c>
      <c r="E128" s="193">
        <v>232.47</v>
      </c>
      <c r="F128" s="44">
        <f t="shared" si="0"/>
        <v>9.7130418069842648</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666765.94999999995</v>
      </c>
      <c r="E152" s="59">
        <f>E153+E164+E202+E221+E230+E262+E273</f>
        <v>1341833.8899999999</v>
      </c>
      <c r="F152" s="44">
        <f t="shared" si="26"/>
        <v>201.2451130715358</v>
      </c>
    </row>
    <row r="153" spans="1:6" ht="12.75" customHeight="1" x14ac:dyDescent="0.2">
      <c r="A153" s="62">
        <v>31</v>
      </c>
      <c r="B153" s="63" t="s">
        <v>356</v>
      </c>
      <c r="C153" s="267" t="s">
        <v>357</v>
      </c>
      <c r="D153" s="59">
        <f t="shared" ref="D153:E153" si="30">D154+D159+D160</f>
        <v>197561.72999999998</v>
      </c>
      <c r="E153" s="59">
        <f t="shared" si="30"/>
        <v>344666.47</v>
      </c>
      <c r="F153" s="44">
        <f t="shared" si="26"/>
        <v>174.46013962319523</v>
      </c>
    </row>
    <row r="154" spans="1:6" ht="12.75" customHeight="1" x14ac:dyDescent="0.2">
      <c r="A154" s="62">
        <v>311</v>
      </c>
      <c r="B154" s="63" t="s">
        <v>358</v>
      </c>
      <c r="C154" s="267" t="s">
        <v>359</v>
      </c>
      <c r="D154" s="59">
        <f t="shared" ref="D154:E154" si="31">SUM(D155:D158)</f>
        <v>164259.29999999999</v>
      </c>
      <c r="E154" s="59">
        <f t="shared" si="31"/>
        <v>290304.83</v>
      </c>
      <c r="F154" s="44">
        <f t="shared" si="26"/>
        <v>176.73570385360222</v>
      </c>
    </row>
    <row r="155" spans="1:6" ht="12.75" customHeight="1" x14ac:dyDescent="0.2">
      <c r="A155" s="62">
        <v>3111</v>
      </c>
      <c r="B155" s="63" t="s">
        <v>360</v>
      </c>
      <c r="C155" s="267" t="s">
        <v>361</v>
      </c>
      <c r="D155" s="193">
        <v>164259.29999999999</v>
      </c>
      <c r="E155" s="193">
        <v>290304.83</v>
      </c>
      <c r="F155" s="44">
        <f t="shared" si="26"/>
        <v>176.73570385360222</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7945.91</v>
      </c>
      <c r="E159" s="193">
        <v>9922.2900000000009</v>
      </c>
      <c r="F159" s="44">
        <f t="shared" si="26"/>
        <v>124.87292204417118</v>
      </c>
    </row>
    <row r="160" spans="1:6" ht="12.75" customHeight="1" x14ac:dyDescent="0.2">
      <c r="A160" s="62">
        <v>313</v>
      </c>
      <c r="B160" s="64" t="s">
        <v>370</v>
      </c>
      <c r="C160" s="267" t="s">
        <v>371</v>
      </c>
      <c r="D160" s="59">
        <f t="shared" ref="D160:E160" si="32">SUM(D161:D163)</f>
        <v>25356.52</v>
      </c>
      <c r="E160" s="59">
        <f t="shared" si="32"/>
        <v>44439.35</v>
      </c>
      <c r="F160" s="44">
        <f t="shared" si="26"/>
        <v>175.25807957874343</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25356.52</v>
      </c>
      <c r="E162" s="193">
        <v>44439.35</v>
      </c>
      <c r="F162" s="44">
        <f t="shared" si="26"/>
        <v>175.25807957874343</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302909.01999999996</v>
      </c>
      <c r="E164" s="59">
        <f>E165+E170+E178+E188+E189+E194</f>
        <v>441615.45999999996</v>
      </c>
      <c r="F164" s="44">
        <f t="shared" si="26"/>
        <v>145.79145249619836</v>
      </c>
    </row>
    <row r="165" spans="1:6" ht="12.75" customHeight="1" x14ac:dyDescent="0.2">
      <c r="A165" s="62">
        <v>321</v>
      </c>
      <c r="B165" s="63" t="s">
        <v>380</v>
      </c>
      <c r="C165" s="267" t="s">
        <v>381</v>
      </c>
      <c r="D165" s="59">
        <f t="shared" ref="D165:E165" si="33">SUM(D166:D169)</f>
        <v>8195.23</v>
      </c>
      <c r="E165" s="59">
        <f t="shared" si="33"/>
        <v>20152.2</v>
      </c>
      <c r="F165" s="44">
        <f t="shared" si="26"/>
        <v>245.90157933334393</v>
      </c>
    </row>
    <row r="166" spans="1:6" ht="12.75" customHeight="1" x14ac:dyDescent="0.2">
      <c r="A166" s="62">
        <v>3211</v>
      </c>
      <c r="B166" s="63" t="s">
        <v>382</v>
      </c>
      <c r="C166" s="267" t="s">
        <v>383</v>
      </c>
      <c r="D166" s="193">
        <v>580.5</v>
      </c>
      <c r="E166" s="193">
        <v>1214.06</v>
      </c>
      <c r="F166" s="44">
        <f t="shared" si="26"/>
        <v>209.14039621016363</v>
      </c>
    </row>
    <row r="167" spans="1:6" ht="12.75" customHeight="1" x14ac:dyDescent="0.2">
      <c r="A167" s="62">
        <v>3212</v>
      </c>
      <c r="B167" s="63" t="s">
        <v>384</v>
      </c>
      <c r="C167" s="267" t="s">
        <v>385</v>
      </c>
      <c r="D167" s="193">
        <v>2681.64</v>
      </c>
      <c r="E167" s="193">
        <v>2681.64</v>
      </c>
      <c r="F167" s="44">
        <f t="shared" si="26"/>
        <v>100</v>
      </c>
    </row>
    <row r="168" spans="1:6" ht="12.75" customHeight="1" x14ac:dyDescent="0.2">
      <c r="A168" s="62">
        <v>3213</v>
      </c>
      <c r="B168" s="63" t="s">
        <v>386</v>
      </c>
      <c r="C168" s="267" t="s">
        <v>387</v>
      </c>
      <c r="D168" s="193">
        <v>0</v>
      </c>
      <c r="E168" s="193">
        <v>130</v>
      </c>
      <c r="F168" s="44" t="str">
        <f t="shared" si="26"/>
        <v>-</v>
      </c>
    </row>
    <row r="169" spans="1:6" ht="12.75" customHeight="1" x14ac:dyDescent="0.2">
      <c r="A169" s="62">
        <v>3214</v>
      </c>
      <c r="B169" s="63" t="s">
        <v>388</v>
      </c>
      <c r="C169" s="267" t="s">
        <v>389</v>
      </c>
      <c r="D169" s="193">
        <v>4933.09</v>
      </c>
      <c r="E169" s="193">
        <v>16126.5</v>
      </c>
      <c r="F169" s="44">
        <f t="shared" si="26"/>
        <v>326.90463786389461</v>
      </c>
    </row>
    <row r="170" spans="1:6" ht="12.75" customHeight="1" x14ac:dyDescent="0.2">
      <c r="A170" s="62">
        <v>322</v>
      </c>
      <c r="B170" s="63" t="s">
        <v>390</v>
      </c>
      <c r="C170" s="267" t="s">
        <v>391</v>
      </c>
      <c r="D170" s="59">
        <f t="shared" ref="D170:E170" si="34">SUM(D171:D177)</f>
        <v>42240.97</v>
      </c>
      <c r="E170" s="59">
        <f t="shared" si="34"/>
        <v>47182.84</v>
      </c>
      <c r="F170" s="44">
        <f t="shared" si="26"/>
        <v>111.69923417951813</v>
      </c>
    </row>
    <row r="171" spans="1:6" ht="12.75" customHeight="1" x14ac:dyDescent="0.2">
      <c r="A171" s="62">
        <v>3221</v>
      </c>
      <c r="B171" s="63" t="s">
        <v>392</v>
      </c>
      <c r="C171" s="267" t="s">
        <v>393</v>
      </c>
      <c r="D171" s="193">
        <v>5733.27</v>
      </c>
      <c r="E171" s="193">
        <v>9822.48</v>
      </c>
      <c r="F171" s="44">
        <f t="shared" si="26"/>
        <v>171.32421811636289</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33143.56</v>
      </c>
      <c r="E173" s="193">
        <v>32571.41</v>
      </c>
      <c r="F173" s="44">
        <f t="shared" si="26"/>
        <v>98.273721953827547</v>
      </c>
    </row>
    <row r="174" spans="1:6" ht="12.75" customHeight="1" x14ac:dyDescent="0.2">
      <c r="A174" s="62">
        <v>3224</v>
      </c>
      <c r="B174" s="64" t="s">
        <v>398</v>
      </c>
      <c r="C174" s="267" t="s">
        <v>399</v>
      </c>
      <c r="D174" s="193">
        <v>1675.71</v>
      </c>
      <c r="E174" s="193">
        <v>2579.27</v>
      </c>
      <c r="F174" s="44">
        <f t="shared" si="26"/>
        <v>153.92102452094935</v>
      </c>
    </row>
    <row r="175" spans="1:6" ht="12.75" customHeight="1" x14ac:dyDescent="0.2">
      <c r="A175" s="62">
        <v>3225</v>
      </c>
      <c r="B175" s="64" t="s">
        <v>400</v>
      </c>
      <c r="C175" s="267" t="s">
        <v>401</v>
      </c>
      <c r="D175" s="193">
        <v>541.5</v>
      </c>
      <c r="E175" s="193">
        <v>2209.6799999999998</v>
      </c>
      <c r="F175" s="44">
        <f t="shared" si="26"/>
        <v>408.06648199445982</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1146.93</v>
      </c>
      <c r="E177" s="193">
        <v>0</v>
      </c>
      <c r="F177" s="44">
        <f t="shared" si="26"/>
        <v>0</v>
      </c>
    </row>
    <row r="178" spans="1:6" ht="12.75" customHeight="1" x14ac:dyDescent="0.2">
      <c r="A178" s="62">
        <v>323</v>
      </c>
      <c r="B178" s="64" t="s">
        <v>406</v>
      </c>
      <c r="C178" s="267" t="s">
        <v>407</v>
      </c>
      <c r="D178" s="59">
        <f t="shared" ref="D178:E178" si="35">SUM(D179:D187)</f>
        <v>194326.06999999998</v>
      </c>
      <c r="E178" s="59">
        <f t="shared" si="35"/>
        <v>271750.82999999996</v>
      </c>
      <c r="F178" s="44">
        <f t="shared" si="26"/>
        <v>139.84270355490645</v>
      </c>
    </row>
    <row r="179" spans="1:6" ht="12.75" customHeight="1" x14ac:dyDescent="0.2">
      <c r="A179" s="62">
        <v>3231</v>
      </c>
      <c r="B179" s="64" t="s">
        <v>408</v>
      </c>
      <c r="C179" s="267" t="s">
        <v>409</v>
      </c>
      <c r="D179" s="193">
        <v>3863.02</v>
      </c>
      <c r="E179" s="193">
        <v>8275.2099999999991</v>
      </c>
      <c r="F179" s="44">
        <f t="shared" si="26"/>
        <v>214.21607964752965</v>
      </c>
    </row>
    <row r="180" spans="1:6" ht="12.75" customHeight="1" x14ac:dyDescent="0.2">
      <c r="A180" s="62">
        <v>3232</v>
      </c>
      <c r="B180" s="64" t="s">
        <v>410</v>
      </c>
      <c r="C180" s="267" t="s">
        <v>411</v>
      </c>
      <c r="D180" s="193">
        <v>30704.93</v>
      </c>
      <c r="E180" s="193">
        <v>61023.59</v>
      </c>
      <c r="F180" s="44">
        <f t="shared" si="26"/>
        <v>198.74199354957003</v>
      </c>
    </row>
    <row r="181" spans="1:6" ht="12.75" customHeight="1" x14ac:dyDescent="0.2">
      <c r="A181" s="62">
        <v>3233</v>
      </c>
      <c r="B181" s="64" t="s">
        <v>412</v>
      </c>
      <c r="C181" s="267" t="s">
        <v>413</v>
      </c>
      <c r="D181" s="193">
        <v>12043.04</v>
      </c>
      <c r="E181" s="193">
        <v>8595.06</v>
      </c>
      <c r="F181" s="44">
        <f t="shared" si="26"/>
        <v>71.369521316876799</v>
      </c>
    </row>
    <row r="182" spans="1:6" ht="12.75" customHeight="1" x14ac:dyDescent="0.2">
      <c r="A182" s="62">
        <v>3234</v>
      </c>
      <c r="B182" s="64" t="s">
        <v>414</v>
      </c>
      <c r="C182" s="267" t="s">
        <v>415</v>
      </c>
      <c r="D182" s="193">
        <v>102877.62</v>
      </c>
      <c r="E182" s="193">
        <v>141530.01</v>
      </c>
      <c r="F182" s="44">
        <f t="shared" si="26"/>
        <v>137.57123269375791</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38147.519999999997</v>
      </c>
      <c r="E185" s="193">
        <v>42958.29</v>
      </c>
      <c r="F185" s="44">
        <f t="shared" si="26"/>
        <v>112.61096396305712</v>
      </c>
    </row>
    <row r="186" spans="1:6" ht="12.75" customHeight="1" x14ac:dyDescent="0.2">
      <c r="A186" s="62">
        <v>3238</v>
      </c>
      <c r="B186" s="63" t="s">
        <v>422</v>
      </c>
      <c r="C186" s="267" t="s">
        <v>423</v>
      </c>
      <c r="D186" s="193">
        <v>4610</v>
      </c>
      <c r="E186" s="193">
        <v>8381.17</v>
      </c>
      <c r="F186" s="44">
        <f t="shared" si="26"/>
        <v>181.80412147505422</v>
      </c>
    </row>
    <row r="187" spans="1:6" ht="12.75" customHeight="1" x14ac:dyDescent="0.2">
      <c r="A187" s="62">
        <v>3239</v>
      </c>
      <c r="B187" s="63" t="s">
        <v>424</v>
      </c>
      <c r="C187" s="267" t="s">
        <v>425</v>
      </c>
      <c r="D187" s="193">
        <v>2079.94</v>
      </c>
      <c r="E187" s="193">
        <v>987.5</v>
      </c>
      <c r="F187" s="44">
        <f t="shared" si="26"/>
        <v>47.477331076857986</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58146.75</v>
      </c>
      <c r="E194" s="59">
        <f t="shared" si="36"/>
        <v>102529.59</v>
      </c>
      <c r="F194" s="44">
        <f t="shared" si="26"/>
        <v>176.32901236956494</v>
      </c>
    </row>
    <row r="195" spans="1:6" ht="12.75" customHeight="1" x14ac:dyDescent="0.2">
      <c r="A195" s="62">
        <v>3291</v>
      </c>
      <c r="B195" s="182" t="s">
        <v>440</v>
      </c>
      <c r="C195" s="267" t="s">
        <v>441</v>
      </c>
      <c r="D195" s="193">
        <v>1578.52</v>
      </c>
      <c r="E195" s="193">
        <v>27344.37</v>
      </c>
      <c r="F195" s="44">
        <f t="shared" si="26"/>
        <v>1732.278970174594</v>
      </c>
    </row>
    <row r="196" spans="1:6" ht="12.75" customHeight="1" x14ac:dyDescent="0.2">
      <c r="A196" s="62">
        <v>3292</v>
      </c>
      <c r="B196" s="63" t="s">
        <v>442</v>
      </c>
      <c r="C196" s="267" t="s">
        <v>443</v>
      </c>
      <c r="D196" s="193">
        <v>3913.01</v>
      </c>
      <c r="E196" s="193">
        <v>3847.13</v>
      </c>
      <c r="F196" s="44">
        <f t="shared" si="26"/>
        <v>98.316385595743427</v>
      </c>
    </row>
    <row r="197" spans="1:6" ht="12.75" customHeight="1" x14ac:dyDescent="0.2">
      <c r="A197" s="62">
        <v>3293</v>
      </c>
      <c r="B197" s="63" t="s">
        <v>444</v>
      </c>
      <c r="C197" s="267" t="s">
        <v>445</v>
      </c>
      <c r="D197" s="193">
        <v>7422.32</v>
      </c>
      <c r="E197" s="193">
        <v>12085.38</v>
      </c>
      <c r="F197" s="44">
        <f t="shared" si="26"/>
        <v>162.82483105012989</v>
      </c>
    </row>
    <row r="198" spans="1:6" ht="12.75" customHeight="1" x14ac:dyDescent="0.2">
      <c r="A198" s="62">
        <v>3294</v>
      </c>
      <c r="B198" s="63" t="s">
        <v>446</v>
      </c>
      <c r="C198" s="267" t="s">
        <v>447</v>
      </c>
      <c r="D198" s="193">
        <v>2050</v>
      </c>
      <c r="E198" s="193">
        <v>50</v>
      </c>
      <c r="F198" s="44">
        <f t="shared" si="26"/>
        <v>2.4390243902439024</v>
      </c>
    </row>
    <row r="199" spans="1:6" ht="12.75" customHeight="1" x14ac:dyDescent="0.2">
      <c r="A199" s="62">
        <v>3295</v>
      </c>
      <c r="B199" s="63" t="s">
        <v>448</v>
      </c>
      <c r="C199" s="267" t="s">
        <v>449</v>
      </c>
      <c r="D199" s="193">
        <v>6753.84</v>
      </c>
      <c r="E199" s="193">
        <v>5671.75</v>
      </c>
      <c r="F199" s="44">
        <f t="shared" si="26"/>
        <v>83.978151688520896</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36429.06</v>
      </c>
      <c r="E201" s="193">
        <v>53530.96</v>
      </c>
      <c r="F201" s="44">
        <f t="shared" si="26"/>
        <v>146.94576253134176</v>
      </c>
    </row>
    <row r="202" spans="1:6" ht="12.75" customHeight="1" x14ac:dyDescent="0.2">
      <c r="A202" s="62">
        <v>34</v>
      </c>
      <c r="B202" s="182" t="s">
        <v>454</v>
      </c>
      <c r="C202" s="267" t="s">
        <v>455</v>
      </c>
      <c r="D202" s="59">
        <f t="shared" ref="D202:E202" si="37">D203+D208+D216</f>
        <v>4733.5600000000004</v>
      </c>
      <c r="E202" s="59">
        <f t="shared" si="37"/>
        <v>8472.1099999999988</v>
      </c>
      <c r="F202" s="44">
        <f t="shared" si="26"/>
        <v>178.9796685792511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4733.5600000000004</v>
      </c>
      <c r="E216" s="59">
        <f t="shared" si="40"/>
        <v>8472.1099999999988</v>
      </c>
      <c r="F216" s="44">
        <f t="shared" si="26"/>
        <v>178.9796685792511</v>
      </c>
    </row>
    <row r="217" spans="1:6" ht="12.75" customHeight="1" x14ac:dyDescent="0.2">
      <c r="A217" s="62">
        <v>3431</v>
      </c>
      <c r="B217" s="181" t="s">
        <v>484</v>
      </c>
      <c r="C217" s="267" t="s">
        <v>485</v>
      </c>
      <c r="D217" s="193">
        <v>4733.5600000000004</v>
      </c>
      <c r="E217" s="193">
        <v>8373.2199999999993</v>
      </c>
      <c r="F217" s="44">
        <f t="shared" si="26"/>
        <v>176.89054326975889</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98.89</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6000</v>
      </c>
      <c r="E221" s="59">
        <f t="shared" si="41"/>
        <v>9000</v>
      </c>
      <c r="F221" s="44">
        <f t="shared" si="26"/>
        <v>150</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6000</v>
      </c>
      <c r="E225" s="59">
        <f t="shared" si="43"/>
        <v>9000</v>
      </c>
      <c r="F225" s="44">
        <f t="shared" si="26"/>
        <v>150</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6000</v>
      </c>
      <c r="E228" s="193">
        <v>9000</v>
      </c>
      <c r="F228" s="44">
        <f t="shared" si="26"/>
        <v>150</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7010.35</v>
      </c>
      <c r="E230" s="59">
        <f>E231+E234+E237+E242+E246+E250+E254+E257</f>
        <v>60322.130000000005</v>
      </c>
      <c r="F230" s="44">
        <f t="shared" ref="F230:F245" si="44">IF(D230&lt;&gt;0,IF(E230/D230&gt;=100,"&gt;&gt;100",E230/D230*100),"-")</f>
        <v>860.47244431447791</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1435.35</v>
      </c>
      <c r="E237" s="59">
        <f t="shared" si="47"/>
        <v>3684.55</v>
      </c>
      <c r="F237" s="44">
        <f t="shared" si="44"/>
        <v>256.70045633469192</v>
      </c>
    </row>
    <row r="238" spans="1:6" ht="12" x14ac:dyDescent="0.2">
      <c r="A238" s="62">
        <v>3631</v>
      </c>
      <c r="B238" s="64" t="s">
        <v>526</v>
      </c>
      <c r="C238" s="267" t="s">
        <v>527</v>
      </c>
      <c r="D238" s="193">
        <v>1435.35</v>
      </c>
      <c r="E238" s="193">
        <v>3684.55</v>
      </c>
      <c r="F238" s="44">
        <f t="shared" si="44"/>
        <v>256.70045633469192</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5575</v>
      </c>
      <c r="E246" s="59">
        <f t="shared" si="48"/>
        <v>56637.58</v>
      </c>
      <c r="F246" s="44">
        <f t="shared" ref="F246:F249" si="49">IF(D246&lt;&gt;0,IF(E246/D246&gt;=100,"&gt;&gt;100",E246/D246*100),"-")</f>
        <v>1015.9207174887893</v>
      </c>
    </row>
    <row r="247" spans="1:6" ht="12.75" customHeight="1" x14ac:dyDescent="0.2">
      <c r="A247" s="62" t="s">
        <v>541</v>
      </c>
      <c r="B247" s="63" t="s">
        <v>542</v>
      </c>
      <c r="C247" s="267" t="s">
        <v>541</v>
      </c>
      <c r="D247" s="193">
        <v>5575</v>
      </c>
      <c r="E247" s="193">
        <v>56637.58</v>
      </c>
      <c r="F247" s="44">
        <f t="shared" si="49"/>
        <v>1015.9207174887893</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56305.41</v>
      </c>
      <c r="E262" s="59">
        <f t="shared" si="55"/>
        <v>44993.740000000005</v>
      </c>
      <c r="F262" s="44">
        <f t="shared" ref="F262:F268" si="56">IF(D262&lt;&gt;0,IF(E262/D262&gt;=100,"&gt;&gt;100",E262/D262*100),"-")</f>
        <v>79.910154281799933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56305.41</v>
      </c>
      <c r="E269" s="59">
        <f t="shared" si="58"/>
        <v>44993.740000000005</v>
      </c>
      <c r="F269" s="44">
        <f t="shared" ref="F269:F272" si="59">IF(D269&lt;&gt;0,IF(E269/D269&gt;=100,"&gt;&gt;100",E269/D269*100),"-")</f>
        <v>79.910154281799933</v>
      </c>
    </row>
    <row r="270" spans="1:6" ht="12.75" customHeight="1" x14ac:dyDescent="0.2">
      <c r="A270" s="62">
        <v>3721</v>
      </c>
      <c r="B270" s="64" t="s">
        <v>581</v>
      </c>
      <c r="C270" s="267" t="s">
        <v>582</v>
      </c>
      <c r="D270" s="193">
        <v>33972.870000000003</v>
      </c>
      <c r="E270" s="193">
        <v>20304.54</v>
      </c>
      <c r="F270" s="44">
        <f t="shared" si="59"/>
        <v>59.766925785192711</v>
      </c>
    </row>
    <row r="271" spans="1:6" ht="12.75" customHeight="1" x14ac:dyDescent="0.2">
      <c r="A271" s="62">
        <v>3722</v>
      </c>
      <c r="B271" s="64" t="s">
        <v>583</v>
      </c>
      <c r="C271" s="267" t="s">
        <v>584</v>
      </c>
      <c r="D271" s="193">
        <v>22332.54</v>
      </c>
      <c r="E271" s="193">
        <v>24689.200000000001</v>
      </c>
      <c r="F271" s="44">
        <f t="shared" si="59"/>
        <v>110.55258380820095</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92245.88</v>
      </c>
      <c r="E273" s="59">
        <f t="shared" si="60"/>
        <v>432763.98</v>
      </c>
      <c r="F273" s="44">
        <f t="shared" ref="F273:F277" si="61">IF(D273&lt;&gt;0,IF(E273/D273&gt;=100,"&gt;&gt;100",E273/D273*100),"-")</f>
        <v>469.14179798599127</v>
      </c>
    </row>
    <row r="274" spans="1:6" ht="12.75" customHeight="1" x14ac:dyDescent="0.2">
      <c r="A274" s="62">
        <v>381</v>
      </c>
      <c r="B274" s="63" t="s">
        <v>589</v>
      </c>
      <c r="C274" s="267" t="s">
        <v>590</v>
      </c>
      <c r="D274" s="59">
        <f t="shared" ref="D274:E274" si="62">SUM(D275:D277)</f>
        <v>92245.88</v>
      </c>
      <c r="E274" s="59">
        <f t="shared" si="62"/>
        <v>107030.94</v>
      </c>
      <c r="F274" s="44">
        <f t="shared" si="61"/>
        <v>116.02788113680525</v>
      </c>
    </row>
    <row r="275" spans="1:6" ht="12.75" customHeight="1" x14ac:dyDescent="0.2">
      <c r="A275" s="62">
        <v>3811</v>
      </c>
      <c r="B275" s="63" t="s">
        <v>591</v>
      </c>
      <c r="C275" s="267" t="s">
        <v>592</v>
      </c>
      <c r="D275" s="193">
        <v>92245.88</v>
      </c>
      <c r="E275" s="193">
        <v>107030.94</v>
      </c>
      <c r="F275" s="44">
        <f t="shared" si="61"/>
        <v>116.02788113680525</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13500</v>
      </c>
      <c r="F278" s="44" t="str">
        <f t="shared" ref="F278:F282" si="64">IF(D278&lt;&gt;0,IF(E278/D278&gt;=100,"&gt;&gt;100",E278/D278*100),"-")</f>
        <v>-</v>
      </c>
    </row>
    <row r="279" spans="1:6" ht="12.75" customHeight="1" x14ac:dyDescent="0.2">
      <c r="A279" s="62">
        <v>3821</v>
      </c>
      <c r="B279" s="63" t="s">
        <v>599</v>
      </c>
      <c r="C279" s="267" t="s">
        <v>600</v>
      </c>
      <c r="D279" s="193">
        <v>0</v>
      </c>
      <c r="E279" s="193">
        <v>13500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312233.03999999998</v>
      </c>
      <c r="F289" s="44" t="str">
        <f t="shared" si="66"/>
        <v>-</v>
      </c>
    </row>
    <row r="290" spans="1:6" ht="24" x14ac:dyDescent="0.2">
      <c r="A290" s="62">
        <v>3861</v>
      </c>
      <c r="B290" s="63" t="s">
        <v>620</v>
      </c>
      <c r="C290" s="267" t="s">
        <v>621</v>
      </c>
      <c r="D290" s="193">
        <v>0</v>
      </c>
      <c r="E290" s="193">
        <v>312233.03999999998</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666765.94999999995</v>
      </c>
      <c r="E299" s="59">
        <f>E152-E297+E298</f>
        <v>1341833.8899999999</v>
      </c>
      <c r="F299" s="44">
        <f t="shared" si="68"/>
        <v>201.2451130715358</v>
      </c>
    </row>
    <row r="300" spans="1:6" ht="12.75" customHeight="1" x14ac:dyDescent="0.2">
      <c r="A300" s="62" t="s">
        <v>630</v>
      </c>
      <c r="B300" s="63" t="s">
        <v>641</v>
      </c>
      <c r="C300" s="267" t="s">
        <v>642</v>
      </c>
      <c r="D300" s="59">
        <f>IF(D6&gt;=D299,D6-D299,0)</f>
        <v>452906.70000000019</v>
      </c>
      <c r="E300" s="59">
        <f>IF(E6&gt;=E299,E6-E299,0)</f>
        <v>0</v>
      </c>
      <c r="F300" s="44">
        <f t="shared" si="68"/>
        <v>0</v>
      </c>
    </row>
    <row r="301" spans="1:6" ht="12.75" customHeight="1" x14ac:dyDescent="0.2">
      <c r="A301" s="62" t="s">
        <v>630</v>
      </c>
      <c r="B301" s="63" t="s">
        <v>643</v>
      </c>
      <c r="C301" s="267" t="s">
        <v>644</v>
      </c>
      <c r="D301" s="59">
        <f>IF(D299&gt;=D6,D299-D6,0)</f>
        <v>0</v>
      </c>
      <c r="E301" s="59">
        <f>IF(E299&gt;=E6,E299-E6,0)</f>
        <v>221601.53000000003</v>
      </c>
      <c r="F301" s="44" t="str">
        <f t="shared" si="68"/>
        <v>-</v>
      </c>
    </row>
    <row r="302" spans="1:6" ht="12.75" customHeight="1" x14ac:dyDescent="0.2">
      <c r="A302" s="62">
        <v>92211</v>
      </c>
      <c r="B302" s="63" t="s">
        <v>645</v>
      </c>
      <c r="C302" s="267" t="s">
        <v>646</v>
      </c>
      <c r="D302" s="193">
        <v>7621653.2000000002</v>
      </c>
      <c r="E302" s="193">
        <v>7999863.75</v>
      </c>
      <c r="F302" s="44">
        <f t="shared" si="68"/>
        <v>104.96231644336692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232120.55</v>
      </c>
      <c r="E304" s="193">
        <v>68793.39</v>
      </c>
      <c r="F304" s="44">
        <f t="shared" si="68"/>
        <v>29.63692357268669</v>
      </c>
    </row>
    <row r="305" spans="1:6" ht="12" x14ac:dyDescent="0.2">
      <c r="A305" s="62">
        <v>9661</v>
      </c>
      <c r="B305" s="228" t="s">
        <v>651</v>
      </c>
      <c r="C305" s="267" t="s">
        <v>652</v>
      </c>
      <c r="D305" s="193">
        <v>0</v>
      </c>
      <c r="E305" s="193">
        <v>178.88</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149128.65</v>
      </c>
      <c r="E308" s="59">
        <f t="shared" si="71"/>
        <v>107242.48</v>
      </c>
      <c r="F308" s="44">
        <f t="shared" ref="F308:F428" si="72">IF(D308&lt;&gt;0,IF(E308/D308&gt;=100,"&gt;&gt;100",E308/D308*100),"-")</f>
        <v>71.912727701886922</v>
      </c>
    </row>
    <row r="309" spans="1:6" ht="12.75" customHeight="1" x14ac:dyDescent="0.2">
      <c r="A309" s="62">
        <v>71</v>
      </c>
      <c r="B309" s="63" t="s">
        <v>658</v>
      </c>
      <c r="C309" s="267" t="s">
        <v>659</v>
      </c>
      <c r="D309" s="59">
        <f t="shared" ref="D309:E309" si="73">D310+D314</f>
        <v>146962.26999999999</v>
      </c>
      <c r="E309" s="59">
        <f t="shared" si="73"/>
        <v>32834</v>
      </c>
      <c r="F309" s="44">
        <f t="shared" si="72"/>
        <v>22.341788814231027</v>
      </c>
    </row>
    <row r="310" spans="1:6" ht="24" x14ac:dyDescent="0.2">
      <c r="A310" s="62">
        <v>711</v>
      </c>
      <c r="B310" s="63" t="s">
        <v>660</v>
      </c>
      <c r="C310" s="267" t="s">
        <v>661</v>
      </c>
      <c r="D310" s="59">
        <f t="shared" ref="D310:E310" si="74">SUM(D311:D313)</f>
        <v>146962.26999999999</v>
      </c>
      <c r="E310" s="59">
        <f t="shared" si="74"/>
        <v>32834</v>
      </c>
      <c r="F310" s="44">
        <f t="shared" si="72"/>
        <v>22.341788814231027</v>
      </c>
    </row>
    <row r="311" spans="1:6" ht="12.75" customHeight="1" x14ac:dyDescent="0.2">
      <c r="A311" s="62">
        <v>7111</v>
      </c>
      <c r="B311" s="63" t="s">
        <v>662</v>
      </c>
      <c r="C311" s="267" t="s">
        <v>663</v>
      </c>
      <c r="D311" s="193">
        <v>146962.26999999999</v>
      </c>
      <c r="E311" s="193">
        <v>32834</v>
      </c>
      <c r="F311" s="44">
        <f t="shared" si="72"/>
        <v>22.341788814231027</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2166.38</v>
      </c>
      <c r="E321" s="59">
        <f t="shared" si="76"/>
        <v>74408.479999999996</v>
      </c>
      <c r="F321" s="44">
        <f t="shared" si="72"/>
        <v>3434.6919746304893</v>
      </c>
    </row>
    <row r="322" spans="1:6" ht="12.75" customHeight="1" x14ac:dyDescent="0.2">
      <c r="A322" s="62">
        <v>721</v>
      </c>
      <c r="B322" s="63" t="s">
        <v>684</v>
      </c>
      <c r="C322" s="267" t="s">
        <v>685</v>
      </c>
      <c r="D322" s="59">
        <f t="shared" ref="D322:E322" si="77">SUM(D323:D326)</f>
        <v>2166.38</v>
      </c>
      <c r="E322" s="59">
        <f t="shared" si="77"/>
        <v>74408.479999999996</v>
      </c>
      <c r="F322" s="44">
        <f t="shared" si="72"/>
        <v>3434.6919746304893</v>
      </c>
    </row>
    <row r="323" spans="1:6" ht="12.75" customHeight="1" x14ac:dyDescent="0.2">
      <c r="A323" s="62">
        <v>7211</v>
      </c>
      <c r="B323" s="63" t="s">
        <v>686</v>
      </c>
      <c r="C323" s="267" t="s">
        <v>687</v>
      </c>
      <c r="D323" s="193">
        <v>2166.38</v>
      </c>
      <c r="E323" s="193">
        <v>74408.479999999996</v>
      </c>
      <c r="F323" s="44">
        <f t="shared" si="72"/>
        <v>3434.6919746304893</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494095.53</v>
      </c>
      <c r="E360" s="59">
        <f t="shared" si="86"/>
        <v>388370.45999999996</v>
      </c>
      <c r="F360" s="44">
        <f t="shared" si="72"/>
        <v>78.602301866604606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441154.99000000005</v>
      </c>
      <c r="E373" s="59">
        <f t="shared" si="90"/>
        <v>388370.45999999996</v>
      </c>
      <c r="F373" s="44">
        <f t="shared" si="72"/>
        <v>88.034923961757727</v>
      </c>
    </row>
    <row r="374" spans="1:6" ht="12.75" customHeight="1" x14ac:dyDescent="0.2">
      <c r="A374" s="62">
        <v>421</v>
      </c>
      <c r="B374" s="63" t="s">
        <v>780</v>
      </c>
      <c r="C374" s="267" t="s">
        <v>781</v>
      </c>
      <c r="D374" s="59">
        <f t="shared" ref="D374:E374" si="91">SUM(D375:D378)</f>
        <v>426428.64</v>
      </c>
      <c r="E374" s="59">
        <f t="shared" si="91"/>
        <v>381645.79</v>
      </c>
      <c r="F374" s="44">
        <f t="shared" si="72"/>
        <v>89.498160817716183</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348307.39</v>
      </c>
      <c r="E377" s="193">
        <v>366000.79</v>
      </c>
      <c r="F377" s="44">
        <f t="shared" si="72"/>
        <v>105.07982331353922</v>
      </c>
    </row>
    <row r="378" spans="1:6" ht="12.75" customHeight="1" x14ac:dyDescent="0.2">
      <c r="A378" s="62">
        <v>4214</v>
      </c>
      <c r="B378" s="63" t="s">
        <v>692</v>
      </c>
      <c r="C378" s="267" t="s">
        <v>785</v>
      </c>
      <c r="D378" s="193">
        <v>78121.25</v>
      </c>
      <c r="E378" s="193">
        <v>15645</v>
      </c>
      <c r="F378" s="44">
        <f t="shared" si="72"/>
        <v>20.026561274941194</v>
      </c>
    </row>
    <row r="379" spans="1:6" ht="12.75" customHeight="1" x14ac:dyDescent="0.2">
      <c r="A379" s="62">
        <v>422</v>
      </c>
      <c r="B379" s="63" t="s">
        <v>786</v>
      </c>
      <c r="C379" s="267" t="s">
        <v>787</v>
      </c>
      <c r="D379" s="59">
        <f t="shared" ref="D379:E379" si="92">SUM(D380:D387)</f>
        <v>11040.84</v>
      </c>
      <c r="E379" s="59">
        <f t="shared" si="92"/>
        <v>2168.8599999999997</v>
      </c>
      <c r="F379" s="44">
        <f t="shared" si="72"/>
        <v>19.643976364117218</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2264.2800000000002</v>
      </c>
      <c r="E382" s="193">
        <v>1048.26</v>
      </c>
      <c r="F382" s="44">
        <f t="shared" si="72"/>
        <v>46.295511155864112</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8776.56</v>
      </c>
      <c r="E386" s="193">
        <v>1120.5999999999999</v>
      </c>
      <c r="F386" s="44">
        <f t="shared" si="72"/>
        <v>12.768100485839554</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3374.36</v>
      </c>
      <c r="E393" s="59">
        <f t="shared" si="94"/>
        <v>4555.8100000000004</v>
      </c>
      <c r="F393" s="44">
        <f t="shared" si="72"/>
        <v>135.01256534572482</v>
      </c>
    </row>
    <row r="394" spans="1:6" ht="12.75" customHeight="1" x14ac:dyDescent="0.2">
      <c r="A394" s="62">
        <v>4241</v>
      </c>
      <c r="B394" s="63" t="s">
        <v>805</v>
      </c>
      <c r="C394" s="267" t="s">
        <v>806</v>
      </c>
      <c r="D394" s="193">
        <v>3374.36</v>
      </c>
      <c r="E394" s="193">
        <v>4555.8100000000004</v>
      </c>
      <c r="F394" s="44">
        <f t="shared" si="72"/>
        <v>135.01256534572482</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311.14999999999998</v>
      </c>
      <c r="E401" s="59">
        <f t="shared" si="96"/>
        <v>0</v>
      </c>
      <c r="F401" s="44">
        <f t="shared" si="72"/>
        <v>0</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311.14999999999998</v>
      </c>
      <c r="E403" s="193">
        <v>0</v>
      </c>
      <c r="F403" s="44">
        <f t="shared" si="72"/>
        <v>0</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52940.54</v>
      </c>
      <c r="E412" s="59">
        <f t="shared" si="100"/>
        <v>0</v>
      </c>
      <c r="F412" s="44">
        <f t="shared" si="72"/>
        <v>0</v>
      </c>
    </row>
    <row r="413" spans="1:6" ht="12.75" customHeight="1" x14ac:dyDescent="0.2">
      <c r="A413" s="62">
        <v>451</v>
      </c>
      <c r="B413" s="63" t="s">
        <v>833</v>
      </c>
      <c r="C413" s="267" t="s">
        <v>834</v>
      </c>
      <c r="D413" s="193">
        <v>52940.54</v>
      </c>
      <c r="E413" s="193">
        <v>0</v>
      </c>
      <c r="F413" s="44">
        <f t="shared" si="72"/>
        <v>0</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344966.88</v>
      </c>
      <c r="E418" s="59">
        <f t="shared" si="102"/>
        <v>281127.98</v>
      </c>
      <c r="F418" s="44">
        <f t="shared" si="72"/>
        <v>81.494194457160631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6541619.1299999999</v>
      </c>
      <c r="E420" s="193">
        <v>7126889.3899999997</v>
      </c>
      <c r="F420" s="44">
        <f t="shared" si="72"/>
        <v>108.94687153698597</v>
      </c>
    </row>
    <row r="421" spans="1:6" ht="12.75" customHeight="1" x14ac:dyDescent="0.2">
      <c r="A421" s="62">
        <v>97</v>
      </c>
      <c r="B421" s="228" t="s">
        <v>849</v>
      </c>
      <c r="C421" s="267" t="s">
        <v>850</v>
      </c>
      <c r="D421" s="193">
        <v>17910.61</v>
      </c>
      <c r="E421" s="193">
        <v>39944.19</v>
      </c>
      <c r="F421" s="44">
        <f t="shared" si="72"/>
        <v>223.01970731315123</v>
      </c>
    </row>
    <row r="422" spans="1:6" ht="12.75" customHeight="1" x14ac:dyDescent="0.2">
      <c r="A422" s="62" t="s">
        <v>630</v>
      </c>
      <c r="B422" s="63" t="s">
        <v>851</v>
      </c>
      <c r="C422" s="267" t="s">
        <v>852</v>
      </c>
      <c r="D422" s="59">
        <f>D6+D308</f>
        <v>1268801.3</v>
      </c>
      <c r="E422" s="59">
        <f>E6+E308</f>
        <v>1227474.8399999999</v>
      </c>
      <c r="F422" s="44">
        <f t="shared" si="72"/>
        <v>96.742873765971055</v>
      </c>
    </row>
    <row r="423" spans="1:6" ht="12.75" customHeight="1" x14ac:dyDescent="0.2">
      <c r="A423" s="62" t="s">
        <v>630</v>
      </c>
      <c r="B423" s="63" t="s">
        <v>853</v>
      </c>
      <c r="C423" s="267" t="s">
        <v>854</v>
      </c>
      <c r="D423" s="59">
        <f t="shared" ref="D423:E423" si="103">D299+D360</f>
        <v>1160861.48</v>
      </c>
      <c r="E423" s="59">
        <f t="shared" si="103"/>
        <v>1730204.3499999999</v>
      </c>
      <c r="F423" s="44">
        <f t="shared" si="72"/>
        <v>149.0448584787222</v>
      </c>
    </row>
    <row r="424" spans="1:6" ht="12.75" customHeight="1" x14ac:dyDescent="0.2">
      <c r="A424" s="62" t="s">
        <v>630</v>
      </c>
      <c r="B424" s="63" t="s">
        <v>855</v>
      </c>
      <c r="C424" s="267" t="s">
        <v>856</v>
      </c>
      <c r="D424" s="59">
        <f t="shared" ref="D424:E424" si="104">IF(D422&gt;=D423,D422-D423,0)</f>
        <v>107939.82000000007</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502729.51</v>
      </c>
      <c r="F425" s="44" t="str">
        <f t="shared" si="72"/>
        <v>-</v>
      </c>
    </row>
    <row r="426" spans="1:6" ht="12.75" customHeight="1" x14ac:dyDescent="0.2">
      <c r="A426" s="271" t="s">
        <v>859</v>
      </c>
      <c r="B426" s="182" t="s">
        <v>860</v>
      </c>
      <c r="C426" s="272" t="s">
        <v>861</v>
      </c>
      <c r="D426" s="59">
        <f t="shared" ref="D426:E426" si="106">IF(D302-D303+D419-D420&gt;=0,D302-D303+D419-D420,0)</f>
        <v>1080034.0700000003</v>
      </c>
      <c r="E426" s="59">
        <f t="shared" si="106"/>
        <v>872974.36000000034</v>
      </c>
      <c r="F426" s="44">
        <f t="shared" si="72"/>
        <v>80.828409422306464</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250031.15999999997</v>
      </c>
      <c r="E428" s="80">
        <f t="shared" si="108"/>
        <v>108737.58</v>
      </c>
      <c r="F428" s="60">
        <f t="shared" si="72"/>
        <v>43.489611454828278</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1268801.3</v>
      </c>
      <c r="E643" s="59">
        <f>E422+E430</f>
        <v>1227474.8399999999</v>
      </c>
      <c r="F643" s="44">
        <f t="shared" si="109"/>
        <v>96.742873765971055</v>
      </c>
    </row>
    <row r="644" spans="1:6" ht="12.75" customHeight="1" x14ac:dyDescent="0.2">
      <c r="A644" s="62" t="s">
        <v>630</v>
      </c>
      <c r="B644" s="63" t="s">
        <v>1286</v>
      </c>
      <c r="C644" s="267" t="s">
        <v>1287</v>
      </c>
      <c r="D644" s="59">
        <f>D423+D535</f>
        <v>1160861.48</v>
      </c>
      <c r="E644" s="59">
        <f>E423+E535</f>
        <v>1730204.3499999999</v>
      </c>
      <c r="F644" s="44">
        <f t="shared" si="109"/>
        <v>149.0448584787222</v>
      </c>
    </row>
    <row r="645" spans="1:6" ht="12.75" customHeight="1" x14ac:dyDescent="0.2">
      <c r="A645" s="62" t="s">
        <v>630</v>
      </c>
      <c r="B645" s="63" t="s">
        <v>1288</v>
      </c>
      <c r="C645" s="267" t="s">
        <v>1289</v>
      </c>
      <c r="D645" s="59">
        <f t="shared" ref="D645:E645" si="163">IF(D643&gt;=D644,D643-D644,0)</f>
        <v>107939.82000000007</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502729.51</v>
      </c>
      <c r="F646" s="44" t="str">
        <f t="shared" si="109"/>
        <v>-</v>
      </c>
    </row>
    <row r="647" spans="1:6" ht="24" x14ac:dyDescent="0.2">
      <c r="A647" s="271" t="s">
        <v>1292</v>
      </c>
      <c r="B647" s="63" t="s">
        <v>1293</v>
      </c>
      <c r="C647" s="272" t="s">
        <v>1292</v>
      </c>
      <c r="D647" s="59">
        <f>IF(D426-D427+D641-D642&gt;=0,D426-D427+D641-D642,0)</f>
        <v>1080034.0700000003</v>
      </c>
      <c r="E647" s="59">
        <f>IF(E426-E427+E641-E642&gt;=0,E426-E427+E641-E642,0)</f>
        <v>872974.36000000034</v>
      </c>
      <c r="F647" s="44">
        <f t="shared" si="109"/>
        <v>80.828409422306464</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1187973.8900000004</v>
      </c>
      <c r="E649" s="59">
        <f t="shared" si="165"/>
        <v>370244.85000000033</v>
      </c>
      <c r="F649" s="44">
        <f t="shared" si="109"/>
        <v>31.166076385736069</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1339.13</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1192342.42</v>
      </c>
      <c r="E653" s="193">
        <v>1108119.25</v>
      </c>
      <c r="F653" s="44">
        <f t="shared" ref="F653:F740" si="167">IF(D653&lt;&gt;0,IF(E653/D653&gt;=100,"&gt;&gt;100",E653/D653*100),"-")</f>
        <v>92.936326965537305</v>
      </c>
    </row>
    <row r="654" spans="1:6" ht="12.75" customHeight="1" x14ac:dyDescent="0.2">
      <c r="A654" s="62" t="s">
        <v>1305</v>
      </c>
      <c r="B654" s="63" t="s">
        <v>1306</v>
      </c>
      <c r="C654" s="267" t="s">
        <v>1305</v>
      </c>
      <c r="D654" s="193">
        <v>1318493.23</v>
      </c>
      <c r="E654" s="193">
        <v>1427213.31</v>
      </c>
      <c r="F654" s="44">
        <f t="shared" si="167"/>
        <v>108.24578219487711</v>
      </c>
    </row>
    <row r="655" spans="1:6" ht="12.75" customHeight="1" x14ac:dyDescent="0.2">
      <c r="A655" s="62" t="s">
        <v>1307</v>
      </c>
      <c r="B655" s="63" t="s">
        <v>1308</v>
      </c>
      <c r="C655" s="267" t="s">
        <v>1307</v>
      </c>
      <c r="D655" s="193">
        <v>1229088.51</v>
      </c>
      <c r="E655" s="193">
        <v>1993044.86</v>
      </c>
      <c r="F655" s="44">
        <f t="shared" si="167"/>
        <v>162.15633323266525</v>
      </c>
    </row>
    <row r="656" spans="1:6" ht="24" x14ac:dyDescent="0.2">
      <c r="A656" s="62">
        <v>11</v>
      </c>
      <c r="B656" s="63" t="s">
        <v>1309</v>
      </c>
      <c r="C656" s="267" t="s">
        <v>1310</v>
      </c>
      <c r="D656" s="59">
        <f t="shared" ref="D656:E656" si="168">+D653+D654-D655</f>
        <v>1281747.1399999999</v>
      </c>
      <c r="E656" s="59">
        <f t="shared" si="168"/>
        <v>542287.69999999995</v>
      </c>
      <c r="F656" s="44">
        <f t="shared" si="167"/>
        <v>42.308477473957929</v>
      </c>
    </row>
    <row r="657" spans="1:6" ht="24" x14ac:dyDescent="0.2">
      <c r="A657" s="62" t="s">
        <v>630</v>
      </c>
      <c r="B657" s="63" t="s">
        <v>1311</v>
      </c>
      <c r="C657" s="267" t="s">
        <v>1312</v>
      </c>
      <c r="D657" s="273">
        <v>10</v>
      </c>
      <c r="E657" s="273">
        <v>39</v>
      </c>
      <c r="F657" s="44">
        <f t="shared" si="167"/>
        <v>390</v>
      </c>
    </row>
    <row r="658" spans="1:6" ht="24" x14ac:dyDescent="0.2">
      <c r="A658" s="62" t="s">
        <v>630</v>
      </c>
      <c r="B658" s="63" t="s">
        <v>1313</v>
      </c>
      <c r="C658" s="267" t="s">
        <v>1314</v>
      </c>
      <c r="D658" s="273">
        <v>1</v>
      </c>
      <c r="E658" s="273">
        <v>1</v>
      </c>
      <c r="F658" s="44">
        <f t="shared" si="167"/>
        <v>100</v>
      </c>
    </row>
    <row r="659" spans="1:6" ht="12.75" customHeight="1" x14ac:dyDescent="0.2">
      <c r="A659" s="62" t="s">
        <v>630</v>
      </c>
      <c r="B659" s="63" t="s">
        <v>1315</v>
      </c>
      <c r="C659" s="267" t="s">
        <v>1316</v>
      </c>
      <c r="D659" s="273">
        <v>10</v>
      </c>
      <c r="E659" s="273">
        <v>39</v>
      </c>
      <c r="F659" s="44">
        <f t="shared" si="167"/>
        <v>390</v>
      </c>
    </row>
    <row r="660" spans="1:6" ht="12.75" customHeight="1" x14ac:dyDescent="0.2">
      <c r="A660" s="62" t="s">
        <v>630</v>
      </c>
      <c r="B660" s="63" t="s">
        <v>1317</v>
      </c>
      <c r="C660" s="267" t="s">
        <v>1318</v>
      </c>
      <c r="D660" s="273">
        <v>1</v>
      </c>
      <c r="E660" s="273">
        <v>1</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223.57</v>
      </c>
      <c r="E662" s="191">
        <v>0</v>
      </c>
      <c r="F662" s="70">
        <f t="shared" si="167"/>
        <v>0</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55317.78</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592835.07999999996</v>
      </c>
      <c r="E669" s="193">
        <v>18234.560000000001</v>
      </c>
      <c r="F669" s="44">
        <f t="shared" si="167"/>
        <v>3.0758233807621509</v>
      </c>
    </row>
    <row r="670" spans="1:6" ht="12.75" customHeight="1" x14ac:dyDescent="0.2">
      <c r="A670" s="62">
        <v>63312</v>
      </c>
      <c r="B670" s="63" t="s">
        <v>1338</v>
      </c>
      <c r="C670" s="267" t="s">
        <v>1339</v>
      </c>
      <c r="D670" s="193">
        <v>21336.85</v>
      </c>
      <c r="E670" s="193">
        <v>27773.040000000001</v>
      </c>
      <c r="F670" s="44">
        <f t="shared" si="167"/>
        <v>130.16466816798169</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87098.78</v>
      </c>
      <c r="E673" s="193">
        <v>44800.22</v>
      </c>
      <c r="F673" s="44">
        <f t="shared" si="167"/>
        <v>51.436105075180159</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12248.32</v>
      </c>
      <c r="E677" s="191">
        <v>27841.200000000001</v>
      </c>
      <c r="F677" s="70">
        <f t="shared" si="167"/>
        <v>227.30627547288117</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3325</v>
      </c>
      <c r="E685" s="193">
        <v>6125</v>
      </c>
      <c r="F685" s="44">
        <f t="shared" si="167"/>
        <v>184.21052631578948</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221220.03</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13478.8</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81</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1565.13</v>
      </c>
      <c r="E733" s="191">
        <v>300</v>
      </c>
      <c r="F733" s="70">
        <f t="shared" si="167"/>
        <v>19.167736865308314</v>
      </c>
    </row>
    <row r="734" spans="1:6" ht="12.75" customHeight="1" x14ac:dyDescent="0.2">
      <c r="A734" s="69">
        <v>32121</v>
      </c>
      <c r="B734" s="64" t="s">
        <v>1446</v>
      </c>
      <c r="C734" s="301" t="s">
        <v>1447</v>
      </c>
      <c r="D734" s="191">
        <v>2681.64</v>
      </c>
      <c r="E734" s="191">
        <v>2681.64</v>
      </c>
      <c r="F734" s="70">
        <f t="shared" si="167"/>
        <v>100</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601.42999999999995</v>
      </c>
      <c r="E737" s="193">
        <v>0</v>
      </c>
      <c r="F737" s="44">
        <f t="shared" si="167"/>
        <v>0</v>
      </c>
    </row>
    <row r="738" spans="1:6" ht="12.75" customHeight="1" x14ac:dyDescent="0.2">
      <c r="A738" s="62" t="s">
        <v>1454</v>
      </c>
      <c r="B738" s="63" t="s">
        <v>1455</v>
      </c>
      <c r="C738" s="267" t="s">
        <v>1454</v>
      </c>
      <c r="D738" s="193">
        <v>2629.46</v>
      </c>
      <c r="E738" s="193">
        <v>0</v>
      </c>
      <c r="F738" s="44">
        <f t="shared" si="167"/>
        <v>0</v>
      </c>
    </row>
    <row r="739" spans="1:6" ht="12.75" customHeight="1" x14ac:dyDescent="0.2">
      <c r="A739" s="69" t="s">
        <v>1456</v>
      </c>
      <c r="B739" s="64" t="s">
        <v>1457</v>
      </c>
      <c r="C739" s="301" t="s">
        <v>1456</v>
      </c>
      <c r="D739" s="191">
        <v>1200</v>
      </c>
      <c r="E739" s="191">
        <v>1500</v>
      </c>
      <c r="F739" s="70">
        <f t="shared" si="167"/>
        <v>125</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891.72</v>
      </c>
      <c r="E741" s="191">
        <v>5599.31</v>
      </c>
      <c r="F741" s="70">
        <f t="shared" ref="F741:F1006" si="169">IF(D741&lt;&gt;0,IF(E741/D741&gt;=100,"&gt;&gt;100",E741/D741*100),"-")</f>
        <v>627.92244202215943</v>
      </c>
    </row>
    <row r="742" spans="1:6" ht="12.75" customHeight="1" x14ac:dyDescent="0.2">
      <c r="A742" s="69" t="s">
        <v>1462</v>
      </c>
      <c r="B742" s="64" t="s">
        <v>1463</v>
      </c>
      <c r="C742" s="301" t="s">
        <v>1462</v>
      </c>
      <c r="D742" s="191">
        <v>615.20000000000005</v>
      </c>
      <c r="E742" s="191">
        <v>1080.5</v>
      </c>
      <c r="F742" s="70">
        <f t="shared" si="169"/>
        <v>175.6339401820546</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6000</v>
      </c>
      <c r="E778" s="191">
        <v>9000</v>
      </c>
      <c r="F778" s="70">
        <f t="shared" si="169"/>
        <v>150</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1435.35</v>
      </c>
      <c r="E782" s="191">
        <v>3684.55</v>
      </c>
      <c r="F782" s="70">
        <f t="shared" si="169"/>
        <v>256.70045633469192</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17781.64</v>
      </c>
      <c r="E843" s="193">
        <v>6620</v>
      </c>
      <c r="F843" s="44">
        <f t="shared" si="169"/>
        <v>37.229411910262492</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8000</v>
      </c>
      <c r="E846" s="193">
        <v>6480</v>
      </c>
      <c r="F846" s="44">
        <f t="shared" si="169"/>
        <v>81</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7150</v>
      </c>
      <c r="E848" s="193">
        <v>6500</v>
      </c>
      <c r="F848" s="44">
        <f t="shared" si="169"/>
        <v>90.909090909090907</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1041.23</v>
      </c>
      <c r="E850" s="193">
        <v>704.54</v>
      </c>
      <c r="F850" s="44">
        <f t="shared" si="169"/>
        <v>67.664204834666691</v>
      </c>
    </row>
    <row r="851" spans="1:6" ht="12.75" customHeight="1" x14ac:dyDescent="0.2">
      <c r="A851" s="62">
        <v>37221</v>
      </c>
      <c r="B851" s="63" t="s">
        <v>1679</v>
      </c>
      <c r="C851" s="267" t="s">
        <v>1680</v>
      </c>
      <c r="D851" s="193">
        <v>2332.54</v>
      </c>
      <c r="E851" s="193">
        <v>4189.2</v>
      </c>
      <c r="F851" s="44">
        <f t="shared" si="169"/>
        <v>179.59820624726692</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10000</v>
      </c>
      <c r="E853" s="193">
        <v>20000</v>
      </c>
      <c r="F853" s="44">
        <f t="shared" si="169"/>
        <v>200</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10000</v>
      </c>
      <c r="E855" s="193">
        <v>500</v>
      </c>
      <c r="F855" s="44">
        <f t="shared" si="169"/>
        <v>5</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312233.03999999998</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245226.79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1576783.4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1188412.94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348972.43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420233.63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8427.89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59566</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4254.54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312233.03999999998</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34725.410000000003</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388370.46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1653741.6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1136338.78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342012.44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400505.96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9421.16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396</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44443.040000000001</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4373.08</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312233.03999999998</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22954.06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517402.82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168268.58999999985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168268.59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168268.59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9</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37113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0</v>
      </c>
      <c r="M229" s="50">
        <f>IF(AND('PR-RAS'!E24&gt;0,'PR-RAS'!E662=0,'PR-RAS'!E663=0),1,0)</f>
        <v>1</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2025-07-17T11:14:24Z</dcterms:modified>
</cp:coreProperties>
</file>